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 изменениями без НДС" sheetId="1" r:id="rId1"/>
  </sheets>
  <externalReferences>
    <externalReference r:id="rId4"/>
  </externalReferences>
  <definedNames>
    <definedName name="_xlnm._FilterDatabase" localSheetId="0" hidden="1">'С изменениями без НДС'!$A$10:$IT$96</definedName>
    <definedName name="АБП">'[1]Служебный ФКРБ'!$A$2:$A$202</definedName>
    <definedName name="ВидПредмета">'[1]Вид предмета'!$A$1:$A$3</definedName>
    <definedName name="Год">'[1]Год'!$A$1:$A$3</definedName>
    <definedName name="Источник">'[1]Источник финансирования'!$A$1:$A$6</definedName>
    <definedName name="КАТО">'[1]КАТО'!$A$2:$A$17162</definedName>
    <definedName name="Месяц">'[1]Месяцы'!$A$1:$A$13</definedName>
    <definedName name="Обоснование">OFFSET('[1]ОПГЗ'!$A$1,MATCH('[1]План ГЗ'!$P1,'[1]ОПГЗ'!$A:$A,0)-1,1,COUNTIF('[1]ОПГЗ'!$A:$A,'[1]План ГЗ'!$P1),1)</definedName>
    <definedName name="Подпрограмма">'[1]Служебный ФКРБ'!$C$2:$C$32</definedName>
    <definedName name="Программа">'[1]Служебный ФКРБ'!$B$2:$B$177</definedName>
    <definedName name="Специфика">'[1]ЭКРБ'!$A$1:$A$87</definedName>
    <definedName name="Способ">'[1]Способ закупки'!$A$1:$A$14</definedName>
    <definedName name="Тип_пункта">'[1]Тип пункта плана'!$A$1:$A$3</definedName>
    <definedName name="Фонды">'[1]Фонд'!$A$1:$A$4</definedName>
  </definedNames>
  <calcPr fullCalcOnLoad="1"/>
</workbook>
</file>

<file path=xl/sharedStrings.xml><?xml version="1.0" encoding="utf-8"?>
<sst xmlns="http://schemas.openxmlformats.org/spreadsheetml/2006/main" count="1631" uniqueCount="276">
  <si>
    <t>74.90.20.25.00.00.00</t>
  </si>
  <si>
    <t>Сервисное обслуживание котельного оборудования</t>
  </si>
  <si>
    <t>43.21.10.10.30.12.00</t>
  </si>
  <si>
    <t>Услуги по техническому обслуживанию системы видеонаблюдения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</si>
  <si>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</si>
  <si>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БҚО бойынша МКД-нің хабарландыруларын, мақалаларын, ақпараттарын облыстық  БАҚ -да орналастыру</t>
  </si>
  <si>
    <t>123 Взносы на обязательное страхование</t>
  </si>
  <si>
    <t>Услуга</t>
  </si>
  <si>
    <t>65.12.29.00.00.00.01</t>
  </si>
  <si>
    <t>Услуги  прочие, связанные со страхованием автотранспорта</t>
  </si>
  <si>
    <t>обязательное страхование автотранспорта</t>
  </si>
  <si>
    <t>Одна услуга</t>
  </si>
  <si>
    <t>06 Июнь</t>
  </si>
  <si>
    <t xml:space="preserve">144 Приобретение топлива, горюче-смазочных материалов </t>
  </si>
  <si>
    <t>19.20.21.00.00.00.11.60.1</t>
  </si>
  <si>
    <t>Бензин</t>
  </si>
  <si>
    <t>неэтилированный и этилированный, произведенный для двигателей с искровым зажиганием: АИ-95</t>
  </si>
  <si>
    <t>АИ-95 бензині</t>
  </si>
  <si>
    <t>Бензин АИ-95</t>
  </si>
  <si>
    <t>02 Конкурс посредством электронных закупок</t>
  </si>
  <si>
    <t>19.20.21.00.00.00.11.50.1</t>
  </si>
  <si>
    <t>неэтилированный и этилированный, произведенный для двигателей с искровым зажиганием: АИ-93</t>
  </si>
  <si>
    <t>АИ-93 бензині</t>
  </si>
  <si>
    <t>Бензин АИ-93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</si>
  <si>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</si>
  <si>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</si>
  <si>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</si>
  <si>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 отыны</t>
  </si>
  <si>
    <t>Литр (куб. дм.)</t>
  </si>
  <si>
    <t>02 Февраль</t>
  </si>
  <si>
    <t>в течение года</t>
  </si>
  <si>
    <t>270000000</t>
  </si>
  <si>
    <t>04 Апрель</t>
  </si>
  <si>
    <t xml:space="preserve"> </t>
  </si>
  <si>
    <t>11 Ноябрь</t>
  </si>
  <si>
    <t>152 Оплата услуг связи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</si>
  <si>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</si>
  <si>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</si>
  <si>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</si>
  <si>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БҚО бойынша Салық департаменті мен Орал қаласы бойынша СБ-ның негізгі, қосарланған телефондарына, 1,3 АТС қолданыс аймақтарындағы тікелей телефонға, канализацияны жалдауға, тікелей және қаларалық телефондарға, Мегалайн интернет байланысына қызмет көрсету</t>
  </si>
  <si>
    <t>151 Оплата коммунальных услуг</t>
  </si>
  <si>
    <t>49.50.19.10.00.00.00</t>
  </si>
  <si>
    <t>Услуги транспортирования по трубопроводам воды</t>
  </si>
  <si>
    <t>35.13.10.10.00.00.00</t>
  </si>
  <si>
    <t>Услуги по распределению электроэнергии</t>
  </si>
  <si>
    <t>Услуги по распределению электроэнергии посредством распределительных устройств</t>
  </si>
  <si>
    <t>35.30.12.12.00.00.00</t>
  </si>
  <si>
    <t>Услуги по распределению горячей воды (тепловой энергии) по распределительным тепловым сетям, кроме коммунальных</t>
  </si>
  <si>
    <t>35.22.10.13.00.00.00</t>
  </si>
  <si>
    <t>Услуги по поставке  природного газа</t>
  </si>
  <si>
    <t>Услуги по транспортировке сухого (отбензиненного) природного газа</t>
  </si>
  <si>
    <t xml:space="preserve">автокөлікті міндетті сақтандыру </t>
  </si>
  <si>
    <t>53.10.19.10.30.00.00</t>
  </si>
  <si>
    <t>Услуги почтовые прочие, не включенные в другие группировки, прочие</t>
  </si>
  <si>
    <t>БҚО бойынша СД мен оның құрылымдық бөлімдерінің аванстық кітапшаларын толықтыру қызметі</t>
  </si>
  <si>
    <t>142 Приобретение лекарственных средств и прочих изделий медицинского назначения</t>
  </si>
  <si>
    <t>Приобретение лекарственных средств и прочих изделий медицинского назначения</t>
  </si>
  <si>
    <t>159 Оплата прочих услуг и работ</t>
  </si>
  <si>
    <t>58.13.31.11.00.00.00</t>
  </si>
  <si>
    <t>Услуги по продаже места для размещения рекламных объявлений в газетах, печатных областных</t>
  </si>
  <si>
    <t>В течение года</t>
  </si>
  <si>
    <t>18.13.30.14.00.00.00</t>
  </si>
  <si>
    <t>Услуги, связанные с полиграфией  прочие</t>
  </si>
  <si>
    <t xml:space="preserve">Услуги по разработке, изготовлению, подготовке набора, печатанию  рекламных каталогов, проспектов, постеров и продукции рекламной прочей </t>
  </si>
  <si>
    <t>Басқа топтамаларға енгізілмеген, өзге де полиграфиялық қызметтер</t>
  </si>
  <si>
    <t>Услуги полиграфические прочие, не включенные в другие группировки</t>
  </si>
  <si>
    <t>08 Август</t>
  </si>
  <si>
    <t>09 Сентябрь</t>
  </si>
  <si>
    <t>Работа</t>
  </si>
  <si>
    <t>33.12.29.20.00.00.00</t>
  </si>
  <si>
    <t>Техническое обслуживание и ремонт автотранспорта  с заменой запчастей</t>
  </si>
  <si>
    <t xml:space="preserve">Техническое обслуживание и ремонт автотранспорта  с заменой запчастей </t>
  </si>
  <si>
    <t>услуги по ремонту и обслуживанию автотранспорта</t>
  </si>
  <si>
    <t>05 Май</t>
  </si>
  <si>
    <t>07 Июль</t>
  </si>
  <si>
    <t>10 Октябрь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</si>
  <si>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</si>
  <si>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</si>
  <si>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</si>
  <si>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 xml:space="preserve">"40 жұмыс орнына арналған "Ақпараттарды қабылдау және өңдеу орталығының" ғимаратына  күзет посталарын орналастыру және қызмет көрсету </t>
  </si>
  <si>
    <t>Услуги по обеспечению  охраны здания "Центр приема и обработки информации на 40 рабочих мест в г. Уральск"</t>
  </si>
  <si>
    <t>80.10.12.19.00.00.00</t>
  </si>
  <si>
    <t>Услуги по охранному мониторингу средств тревожной сигнализации</t>
  </si>
  <si>
    <t>күзет дабылы қызметі</t>
  </si>
  <si>
    <t>услуги охранной сигнализации</t>
  </si>
  <si>
    <t>35.30.12.16.00.00.00</t>
  </si>
  <si>
    <t>Услуги по промывке и опрессовке системы отопления</t>
  </si>
  <si>
    <t>95.12.10.13.00.00.00</t>
  </si>
  <si>
    <t>Ремонт и обслуживание средств связи</t>
  </si>
  <si>
    <t>Ремонт и техническое обслуживание средств связи</t>
  </si>
  <si>
    <t>43.22.12.20.13.00.00</t>
  </si>
  <si>
    <t>Услуги по техническому обслуживанию системы вентиляции и кондиционирования</t>
  </si>
  <si>
    <t>38.11.69.10.00.00.00</t>
  </si>
  <si>
    <t>Услуги по вывозу твердо-бытовых отходов</t>
  </si>
  <si>
    <t>Услуги погрузки отходов на мусоровоз и разгрузка в специально отведенных местах</t>
  </si>
  <si>
    <t xml:space="preserve">Услуги по обеспечению теплом зданий ДГД по ЗКО </t>
  </si>
  <si>
    <t>БҚО бойынша МКД-ң ғимаратын жылумен қамту қызметі</t>
  </si>
  <si>
    <t>153 Оплата транспортных услуг</t>
  </si>
  <si>
    <t>154 Оплата аренды помещения</t>
  </si>
  <si>
    <t>Сервисное обслуживание лифтов</t>
  </si>
  <si>
    <t>01 Республиканский бюджет</t>
  </si>
  <si>
    <t>Батыс Қазақстан облысы бойынша Мемлекеттік кірістер департаменті</t>
  </si>
  <si>
    <t>Департамент государственных доходов по Западно-Казахстанской области</t>
  </si>
  <si>
    <t>141140001517</t>
  </si>
  <si>
    <t>01 Январь</t>
  </si>
  <si>
    <t>104</t>
  </si>
  <si>
    <t>Приобретение расходных материалов</t>
  </si>
  <si>
    <t>Сопровождение бухгалтерской программы</t>
  </si>
  <si>
    <t>26.20.16.11.13.11.11.10.1</t>
  </si>
  <si>
    <t>Картридж</t>
  </si>
  <si>
    <t>Тонерный. Черный.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</si>
  <si>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</si>
  <si>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</si>
  <si>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</si>
  <si>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Бухгалтерлік программаны қамтамасыз ету</t>
  </si>
  <si>
    <t>52.29.20.20.20.00.00</t>
  </si>
  <si>
    <t>Услуги транспортные вспомогательные и дополнительные прочие, не включенные в другие группировки</t>
  </si>
  <si>
    <t>Көлік қызметі</t>
  </si>
  <si>
    <t>Транспортные услуги</t>
  </si>
  <si>
    <t>68.20.12.00.00.00.01</t>
  </si>
  <si>
    <t>Услуги по аренде офисных помещений</t>
  </si>
  <si>
    <t>Офистік кеңселерді жалға алу жөнінде қызметтер</t>
  </si>
  <si>
    <t>23.19.23.20.00.00.00.21.1</t>
  </si>
  <si>
    <t>Ампула</t>
  </si>
  <si>
    <t>ампулы стеклянные для медицинских и фармацевтических целей</t>
  </si>
  <si>
    <t>271800070349</t>
  </si>
  <si>
    <t>2170191</t>
  </si>
  <si>
    <t>Лифттерге сервистік қызмет көрсету</t>
  </si>
  <si>
    <t>қағаз</t>
  </si>
  <si>
    <t xml:space="preserve"> 80 гр/м2, 210*297 мм, А-4 пішінді,</t>
  </si>
  <si>
    <t>размещения объявлений, информации, статьей по вопросу налогооблажения в областных СМИ  ДГД по ЗКО</t>
  </si>
  <si>
    <t>Услуги по обслуживанию основного, параллельного, прямого телефонов, Аренда прямого и междугородных телефонов 1,3 АТС, аренда канализации, обслуживания интернет связи Мегалайн ДГД по ЗКО и УГД по г. Уралськ</t>
  </si>
  <si>
    <t>Экспресс услуги и перевозки грузов (нефтепроб)</t>
  </si>
  <si>
    <t>Услуги телекоммуникации таможенный пост Аэропорт</t>
  </si>
  <si>
    <t>услуги по приему, перевозки доставки отправления важного срочного делового характера ДГД по ЗКО и его территориальных подразделений</t>
  </si>
  <si>
    <t xml:space="preserve">Услуги по транспортировке товарного газа  ДГД по ЗКО </t>
  </si>
  <si>
    <t xml:space="preserve">Услуги по поставке товарного газа ДГД по ЗКО </t>
  </si>
  <si>
    <t>шт</t>
  </si>
  <si>
    <t>12 Декабрь</t>
  </si>
  <si>
    <t>169 Прочие текущие затраты</t>
  </si>
  <si>
    <t>Услуги по обслуживанию водогрейных котлов марки MODAL-291 на газообразном топливе в количестве 2-х штук, автоматических горелок марки GAS X5CE в количестве 2-х штук, внутриплощадочного газопровода, водоподготовительной установки, насосного и газового оборудования</t>
  </si>
  <si>
    <t>Услуги по техническому обслуживанию системы видеонаблюдения ДГД по ЗКО, в т/п Ауежай Орал</t>
  </si>
  <si>
    <t>Годовой план государственных закупок товаров, работ и услуг</t>
  </si>
  <si>
    <t>Общие сведения</t>
  </si>
  <si>
    <t>БИН заказчика</t>
  </si>
  <si>
    <t>РНН заказчика</t>
  </si>
  <si>
    <t>Для государственных учреждений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</si>
  <si>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</si>
  <si>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</si>
  <si>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</si>
  <si>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Код ГУ</t>
  </si>
  <si>
    <t>Фонд</t>
  </si>
  <si>
    <t>План государственных закупок</t>
  </si>
  <si>
    <t>№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</si>
  <si>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</si>
  <si>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</si>
  <si>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</si>
  <si>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</si>
  <si>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</si>
  <si>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</si>
  <si>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</si>
  <si>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</si>
  <si>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</si>
  <si>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</si>
  <si>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КТРУ)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</si>
  <si>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</si>
  <si>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</si>
  <si>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</si>
  <si>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</si>
  <si>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</si>
  <si>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</si>
  <si>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</si>
  <si>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</si>
  <si>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</si>
  <si>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</si>
  <si>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</si>
  <si>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</si>
  <si>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</si>
  <si>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</si>
  <si>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</si>
  <si>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24</t>
  </si>
  <si>
    <t>26</t>
  </si>
  <si>
    <t>01 Закупки, не превышающие финансовый год</t>
  </si>
  <si>
    <t>217</t>
  </si>
  <si>
    <t>001</t>
  </si>
  <si>
    <t>100</t>
  </si>
  <si>
    <t>149 Приобретение прочих запасов</t>
  </si>
  <si>
    <t>1 Бюджет</t>
  </si>
  <si>
    <t>Товар</t>
  </si>
  <si>
    <t>17.12.13.40.10.00.00.10.1</t>
  </si>
  <si>
    <t>Бумага</t>
  </si>
  <si>
    <t>формат А4, плотность 80г/м2, 21х29,5 см</t>
  </si>
  <si>
    <t>500 парақ, 80 гр/м2, 210*297 мм, А-4 пішінді, офистік техниканың қағазы</t>
  </si>
  <si>
    <t>бумага для офисной техники, формат А-4, 210*297, 80 гр./м2, 500 листов</t>
  </si>
  <si>
    <t>05 Запрос ценовых предложений посредством электронных закупок</t>
  </si>
  <si>
    <t>Одна пачка</t>
  </si>
  <si>
    <t>в течение года по заявке заказчика</t>
  </si>
  <si>
    <t>271010000</t>
  </si>
  <si>
    <t>03 Март</t>
  </si>
  <si>
    <t>12 Без применения норм Закона (статья 4 Закона «О государственных закупках»)</t>
  </si>
  <si>
    <t>Штука</t>
  </si>
  <si>
    <t>в течение 15  календарных дней после регистрации Договора в органах казначейства</t>
  </si>
  <si>
    <t>22.29.25.00.00.00.10.10.1</t>
  </si>
  <si>
    <t>Принадлежности канцелярские и школьные из пластмасс</t>
  </si>
  <si>
    <t>портфели, скорошиватели, папки, стикеры</t>
  </si>
  <si>
    <t>до 29.02.16</t>
  </si>
  <si>
    <t>до 31.03.16</t>
  </si>
  <si>
    <t>до 31.07.16</t>
  </si>
  <si>
    <t>до 31.10.16</t>
  </si>
  <si>
    <t>в течение 15  календарных дней после подписания Договора</t>
  </si>
  <si>
    <t>Дизельное топливо</t>
  </si>
  <si>
    <t>Подписка на газеты и журналы</t>
  </si>
  <si>
    <t>Канцелярские товары</t>
  </si>
  <si>
    <t>Ленты к франкировальной машине</t>
  </si>
  <si>
    <t>Запасные части, Антифриз, тосол, тормозная жидкость и т.д.</t>
  </si>
  <si>
    <t>БҚО бойынша МКД-ң ғимаратын сумен қамту қызметі</t>
  </si>
  <si>
    <t xml:space="preserve">Услуги по обеспечению водой зданий ДГД по ЗКО </t>
  </si>
  <si>
    <t>БҚО бойынша МКД-ң ғимаратын электр қуатымен қамту қызметі</t>
  </si>
  <si>
    <t xml:space="preserve">Услуги по обеспечению электроэнергией зданий ДГД по ЗКО </t>
  </si>
  <si>
    <t>БҚО бойынша ДГД мен оның құрылымдық бөлімдерінің аванстық кітапшаларын толықтыру қызметі</t>
  </si>
  <si>
    <t>пополнение авансовых книжек ДГД по ЗКО и его территориальных подразделений</t>
  </si>
  <si>
    <t>БҚО бойынша МКД-нің тұрмыстық қалдықтыарды тасымалдау қызметі</t>
  </si>
  <si>
    <t>услуги по вывозу ТБО ДГД по ЗКО</t>
  </si>
  <si>
    <t>с января по декабрь</t>
  </si>
  <si>
    <t>Противопожарная служба ДГД по ЗКО</t>
  </si>
  <si>
    <t>БҚО бойынша МКД-нің өртке қарсы қызметі</t>
  </si>
  <si>
    <t>БҚО бойынша МКД -нің әкімшілік ғимараттарының жылу жүйелерін сынақтан өткізу және жөндеу қызметтері</t>
  </si>
  <si>
    <t>опрессовка и ремонт тепловой сети административных здании ДГД по ЗКО</t>
  </si>
  <si>
    <t>огнезащитная обработка деревянной конструкций административных здании ДГД по ЗКО</t>
  </si>
  <si>
    <t>БҚО бойынша МКД -нің әкімшілік ғимараттарын өртке қарсы қызметін жүргізу</t>
  </si>
  <si>
    <t>БҚО бойынша МКД-нің сұйық қалдықтыарды тасымалдау қызметі</t>
  </si>
  <si>
    <t>услуги по вывозу жидких отходов ДГД по ЗКО</t>
  </si>
  <si>
    <t>БҚО бойынша МКД-мен Орал қаласы бойынша МКБ-ның салқындатқыштарына техникалық күтім және жөндеу қызметі</t>
  </si>
  <si>
    <t>техническое обслуживание и ремонт кондиционеров ДГД по и УГД по г. Уральск</t>
  </si>
  <si>
    <t>БҚО бойынша МКД мен Орал қаласы бойынша МКБ-ның телефон желілерін және кіші АТС-ті жөндеп, техникалық күтім көрсету жұмысы</t>
  </si>
  <si>
    <t>работа по обслуживанию и ремонту телефонных линий и мини АТС  ДГД по ЗКО и по УГД по г. Уральск</t>
  </si>
  <si>
    <t>Изготовление билбордов, стендов, табличек, печатей, штампов и т.д.)</t>
  </si>
  <si>
    <t>Шығыс материалдарын сатып алу</t>
  </si>
  <si>
    <t>до 31.11.16</t>
  </si>
  <si>
    <t>БҚО бойынша МКД автокөлігіне техникалық қызмет көрсету</t>
  </si>
  <si>
    <t xml:space="preserve">Услуги по пользованию помещения спортивного зала </t>
  </si>
  <si>
    <t>с января по июль</t>
  </si>
  <si>
    <t>Дәрі-дәрмектер және медициналық мақсаттағы өзге де құралдарды сатып алу</t>
  </si>
  <si>
    <t>58.13.10.00.00.00.20.10.1</t>
  </si>
  <si>
    <t>Газеты печатные республиканские</t>
  </si>
  <si>
    <t xml:space="preserve">Газета печатное периодическое издание, выходящее под постоянным названием не реже одного раза в месяц. </t>
  </si>
  <si>
    <t>Журнал және газеттерге жазылу</t>
  </si>
  <si>
    <t>Канцелярия тауарлары</t>
  </si>
  <si>
    <t>26.20.16.14.11.11.11.70.1</t>
  </si>
  <si>
    <t>Лента позиционирования</t>
  </si>
  <si>
    <t>к принтеру</t>
  </si>
  <si>
    <t>28.13.32.00.00.00.17.10.1</t>
  </si>
  <si>
    <t>Комплект запасных частей и инструментов</t>
  </si>
  <si>
    <t>для ремонта  компрессора</t>
  </si>
  <si>
    <t>Автокөлікке арналған қосалқы бөлшектер</t>
  </si>
  <si>
    <t>84.25.11.13.00.00.00</t>
  </si>
  <si>
    <t>Услуги противопожарной безопасности</t>
  </si>
  <si>
    <t>84.25.11.14.00.00.00</t>
  </si>
  <si>
    <t>Услуги по обработке огнезащитным составом деревянных поверхностей</t>
  </si>
  <si>
    <t>обработка огнезащитным составом деревянных поверхностей</t>
  </si>
  <si>
    <t>37.00.12.15.00.00.00</t>
  </si>
  <si>
    <t>Услуги ассенизаторской машины</t>
  </si>
  <si>
    <t xml:space="preserve">Разного рода услуги специализированной техники для сбора, утилизации, размещению или удалению отходов  в местах, где невозможна врезка в сети канализации </t>
  </si>
  <si>
    <t>33.12.15.12.00.00.00</t>
  </si>
  <si>
    <t>Ремонт, технический уход и обслуживание лифтов</t>
  </si>
  <si>
    <t>Ремонт, технический уход и обслуживание лифтов и лифтовых шахт</t>
  </si>
  <si>
    <t>71.20.14.10.00.00.00</t>
  </si>
  <si>
    <t>Услуги по техническому контролю (осмотру) дорожных транспортных средств</t>
  </si>
  <si>
    <t>Өзге де ағымдағы шығындар</t>
  </si>
  <si>
    <t>Прочие текущие затраты</t>
  </si>
  <si>
    <t>в течение года после регистрации Договора в органах казначейства согласно заявки заказчика до 31 декабря 2016 г.</t>
  </si>
  <si>
    <t>после геристрации договора в органах казначейства до 31 декабря 2016 года включительно</t>
  </si>
  <si>
    <t>Руководитель ОФУ                                                                     К.Юн</t>
  </si>
  <si>
    <t>БҚО бойынша Мемлекеттік кірістер департаменті және Әуежай Орал кеден бекетінің бейнебақылау жүйесіне техникалық қызмет көрсету</t>
  </si>
  <si>
    <t>Әуежай Орал кеден бекетінің телекоммуникация қызметі</t>
  </si>
  <si>
    <t>Батыс Қазақстан облысы бойынша мемлекеттік кірістер департаментінің 2 дана MODAL-291 маркалы су жылытқыш котелдарын және 2 дана GAS X5CE автоматты горелкаға қызмет көрсету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</si>
</sst>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name val="KZ Times New Roman"/>
      <family val="1"/>
    </font>
    <font>
      <b/>
      <i/>
      <sz val="12"/>
      <name val="KZ Times New Roman"/>
      <family val="1"/>
    </font>
    <font>
      <b/>
      <sz val="12"/>
      <name val="KZ Times New Roman"/>
      <family val="1"/>
    </font>
    <font>
      <sz val="10"/>
      <name val="KZ Times New Roman"/>
      <family val="1"/>
    </font>
    <font>
      <sz val="10"/>
      <name val="MS Sans Serif"/>
      <family val="2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u val="single"/>
      <sz val="14.3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12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11" fillId="0" borderId="0">
      <alignment horizontal="center" vertical="top" wrapText="1"/>
      <protection/>
    </xf>
    <xf numFmtId="177" fontId="11" fillId="0" borderId="1">
      <alignment horizontal="center" vertical="top" wrapText="1"/>
      <protection/>
    </xf>
    <xf numFmtId="178" fontId="11" fillId="0" borderId="1">
      <alignment horizontal="center" vertical="top" wrapText="1"/>
      <protection/>
    </xf>
    <xf numFmtId="178" fontId="11" fillId="0" borderId="1">
      <alignment horizontal="center" vertical="top" wrapText="1"/>
      <protection/>
    </xf>
    <xf numFmtId="178" fontId="11" fillId="0" borderId="1">
      <alignment horizontal="center" vertical="top" wrapText="1"/>
      <protection/>
    </xf>
    <xf numFmtId="1" fontId="11" fillId="0" borderId="0">
      <alignment horizontal="center" vertical="top" wrapText="1"/>
      <protection/>
    </xf>
    <xf numFmtId="177" fontId="11" fillId="0" borderId="0">
      <alignment horizontal="center" vertical="top" wrapText="1"/>
      <protection/>
    </xf>
    <xf numFmtId="178" fontId="11" fillId="0" borderId="0">
      <alignment horizontal="center" vertical="top" wrapText="1"/>
      <protection/>
    </xf>
    <xf numFmtId="178" fontId="11" fillId="0" borderId="0">
      <alignment horizontal="center" vertical="top" wrapText="1"/>
      <protection/>
    </xf>
    <xf numFmtId="178" fontId="11" fillId="0" borderId="0">
      <alignment horizontal="center" vertical="top" wrapText="1"/>
      <protection/>
    </xf>
    <xf numFmtId="0" fontId="11" fillId="0" borderId="0">
      <alignment horizontal="left" vertical="top" wrapText="1"/>
      <protection/>
    </xf>
    <xf numFmtId="0" fontId="11" fillId="0" borderId="0">
      <alignment horizontal="left" vertical="top" wrapText="1"/>
      <protection/>
    </xf>
    <xf numFmtId="0" fontId="11" fillId="0" borderId="1">
      <alignment horizontal="left" vertical="top"/>
      <protection/>
    </xf>
    <xf numFmtId="0" fontId="11" fillId="0" borderId="2">
      <alignment horizontal="center" vertical="top" wrapText="1"/>
      <protection/>
    </xf>
    <xf numFmtId="0" fontId="11" fillId="0" borderId="0">
      <alignment horizontal="left" vertical="top"/>
      <protection/>
    </xf>
    <xf numFmtId="0" fontId="11" fillId="0" borderId="3">
      <alignment horizontal="left" vertical="top"/>
      <protection/>
    </xf>
    <xf numFmtId="0" fontId="12" fillId="20" borderId="1">
      <alignment horizontal="left" vertical="top" wrapText="1"/>
      <protection/>
    </xf>
    <xf numFmtId="0" fontId="12" fillId="2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1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6" fillId="0" borderId="0">
      <alignment horizontal="center" vertical="top"/>
      <protection/>
    </xf>
    <xf numFmtId="0" fontId="11" fillId="0" borderId="4">
      <alignment horizontal="center" textRotation="90" wrapText="1"/>
      <protection/>
    </xf>
    <xf numFmtId="0" fontId="11" fillId="0" borderId="4">
      <alignment horizontal="center" vertical="center" wrapText="1"/>
      <protection/>
    </xf>
    <xf numFmtId="1" fontId="17" fillId="0" borderId="0">
      <alignment horizontal="center" vertical="top" wrapText="1"/>
      <protection/>
    </xf>
    <xf numFmtId="177" fontId="17" fillId="0" borderId="1">
      <alignment horizontal="center" vertical="top" wrapText="1"/>
      <protection/>
    </xf>
    <xf numFmtId="178" fontId="17" fillId="0" borderId="1">
      <alignment horizontal="center" vertical="top" wrapText="1"/>
      <protection/>
    </xf>
    <xf numFmtId="178" fontId="17" fillId="0" borderId="1">
      <alignment horizontal="center" vertical="top" wrapText="1"/>
      <protection/>
    </xf>
    <xf numFmtId="178" fontId="17" fillId="0" borderId="1">
      <alignment horizontal="center" vertical="top" wrapTex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5" applyNumberFormat="0" applyAlignment="0" applyProtection="0"/>
    <xf numFmtId="0" fontId="41" fillId="28" borderId="6" applyNumberFormat="0" applyAlignment="0" applyProtection="0"/>
    <xf numFmtId="0" fontId="42" fillId="28" borderId="5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19" fillId="0" borderId="0">
      <alignment/>
      <protection/>
    </xf>
    <xf numFmtId="0" fontId="47" fillId="29" borderId="1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0" fontId="52" fillId="0" borderId="13" applyNumberFormat="0" applyFill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49" fontId="2" fillId="0" borderId="14" xfId="95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95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95" applyFont="1" applyFill="1" applyBorder="1" applyAlignment="1" applyProtection="1">
      <alignment horizontal="center" vertical="center" wrapText="1"/>
      <protection locked="0"/>
    </xf>
    <xf numFmtId="0" fontId="2" fillId="0" borderId="16" xfId="95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95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>
      <alignment wrapText="1"/>
    </xf>
    <xf numFmtId="0" fontId="2" fillId="0" borderId="19" xfId="95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20" xfId="95" applyFont="1" applyFill="1" applyBorder="1" applyAlignment="1" applyProtection="1">
      <alignment horizontal="center" vertical="center" wrapText="1"/>
      <protection locked="0"/>
    </xf>
    <xf numFmtId="0" fontId="2" fillId="0" borderId="21" xfId="95" applyFont="1" applyFill="1" applyBorder="1" applyAlignment="1" applyProtection="1">
      <alignment horizontal="center" vertical="center" wrapText="1"/>
      <protection locked="0"/>
    </xf>
    <xf numFmtId="0" fontId="2" fillId="0" borderId="22" xfId="95" applyFont="1" applyFill="1" applyBorder="1" applyAlignment="1" applyProtection="1">
      <alignment horizontal="center" vertical="center" wrapText="1"/>
      <protection locked="0"/>
    </xf>
    <xf numFmtId="0" fontId="2" fillId="0" borderId="23" xfId="95" applyFont="1" applyFill="1" applyBorder="1" applyAlignment="1" applyProtection="1">
      <alignment horizontal="center" vertical="center" wrapText="1"/>
      <protection locked="0"/>
    </xf>
    <xf numFmtId="0" fontId="2" fillId="0" borderId="22" xfId="95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95" applyFont="1" applyFill="1" applyBorder="1" applyAlignment="1" applyProtection="1">
      <alignment horizontal="center" vertical="center" wrapText="1"/>
      <protection hidden="1"/>
    </xf>
    <xf numFmtId="0" fontId="2" fillId="0" borderId="22" xfId="95" applyFont="1" applyFill="1" applyBorder="1" applyAlignment="1" applyProtection="1">
      <alignment horizontal="center" vertical="center" wrapText="1"/>
      <protection hidden="1"/>
    </xf>
    <xf numFmtId="49" fontId="2" fillId="0" borderId="21" xfId="9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  <xf numFmtId="172" fontId="6" fillId="0" borderId="17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24" xfId="95" applyFont="1" applyFill="1" applyBorder="1" applyAlignment="1" applyProtection="1">
      <alignment horizontal="center" vertical="center" wrapText="1"/>
      <protection locked="0"/>
    </xf>
    <xf numFmtId="0" fontId="2" fillId="0" borderId="25" xfId="95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17" xfId="95" applyFont="1" applyFill="1" applyBorder="1" applyAlignment="1" applyProtection="1">
      <alignment horizontal="center" vertical="center" wrapText="1"/>
      <protection locked="0"/>
    </xf>
    <xf numFmtId="0" fontId="6" fillId="0" borderId="17" xfId="95" applyFont="1" applyFill="1" applyBorder="1" applyAlignment="1">
      <alignment horizontal="center" vertical="center" wrapText="1"/>
      <protection/>
    </xf>
    <xf numFmtId="49" fontId="3" fillId="0" borderId="17" xfId="95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wrapText="1"/>
    </xf>
    <xf numFmtId="172" fontId="6" fillId="0" borderId="17" xfId="0" applyNumberFormat="1" applyFont="1" applyBorder="1" applyAlignment="1">
      <alignment horizontal="left" wrapText="1"/>
    </xf>
    <xf numFmtId="0" fontId="3" fillId="0" borderId="17" xfId="0" applyFont="1" applyFill="1" applyBorder="1" applyAlignment="1">
      <alignment vertical="center"/>
    </xf>
    <xf numFmtId="49" fontId="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19" xfId="95" applyFont="1" applyFill="1" applyBorder="1" applyAlignment="1" applyProtection="1">
      <alignment horizontal="center" vertical="center" wrapText="1"/>
      <protection locked="0"/>
    </xf>
    <xf numFmtId="0" fontId="2" fillId="0" borderId="28" xfId="95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95" applyFont="1" applyFill="1" applyBorder="1" applyAlignment="1" applyProtection="1">
      <alignment horizontal="center" vertical="center" wrapText="1"/>
      <protection locked="0"/>
    </xf>
    <xf numFmtId="0" fontId="2" fillId="0" borderId="36" xfId="95" applyFont="1" applyFill="1" applyBorder="1" applyAlignment="1" applyProtection="1">
      <alignment horizontal="center" vertical="center" wrapText="1"/>
      <protection locked="0"/>
    </xf>
    <xf numFmtId="0" fontId="2" fillId="0" borderId="37" xfId="95" applyFont="1" applyFill="1" applyBorder="1" applyAlignment="1" applyProtection="1">
      <alignment horizontal="center" vertical="center" wrapText="1"/>
      <protection locked="0"/>
    </xf>
    <xf numFmtId="0" fontId="2" fillId="0" borderId="38" xfId="95" applyFont="1" applyFill="1" applyBorder="1" applyAlignment="1" applyProtection="1">
      <alignment horizontal="center" vertical="center" wrapText="1"/>
      <protection locked="0"/>
    </xf>
    <xf numFmtId="0" fontId="2" fillId="0" borderId="31" xfId="95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95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95" applyFont="1" applyFill="1" applyBorder="1" applyAlignment="1" applyProtection="1">
      <alignment horizontal="center" vertical="center" wrapText="1"/>
      <protection locked="0"/>
    </xf>
    <xf numFmtId="0" fontId="2" fillId="0" borderId="41" xfId="95" applyFont="1" applyFill="1" applyBorder="1" applyAlignment="1" applyProtection="1">
      <alignment horizontal="center" vertical="center" wrapText="1"/>
      <protection locked="0"/>
    </xf>
    <xf numFmtId="0" fontId="2" fillId="0" borderId="42" xfId="95" applyFont="1" applyFill="1" applyBorder="1" applyAlignment="1" applyProtection="1">
      <alignment horizontal="center" vertical="center" wrapText="1"/>
      <protection locked="0"/>
    </xf>
    <xf numFmtId="0" fontId="2" fillId="0" borderId="32" xfId="95" applyFont="1" applyFill="1" applyBorder="1" applyAlignment="1" applyProtection="1">
      <alignment horizontal="center" vertical="center" wrapText="1"/>
      <protection locked="0"/>
    </xf>
    <xf numFmtId="0" fontId="2" fillId="0" borderId="33" xfId="95" applyFont="1" applyFill="1" applyBorder="1" applyAlignment="1" applyProtection="1">
      <alignment horizontal="center" vertical="center" wrapText="1"/>
      <protection locked="0"/>
    </xf>
    <xf numFmtId="0" fontId="2" fillId="0" borderId="29" xfId="95" applyFont="1" applyFill="1" applyBorder="1" applyAlignment="1" applyProtection="1">
      <alignment horizontal="center" vertical="center" wrapText="1"/>
      <protection locked="0"/>
    </xf>
    <xf numFmtId="4" fontId="2" fillId="0" borderId="29" xfId="95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95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95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95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95" applyFont="1" applyFill="1" applyBorder="1" applyAlignment="1" applyProtection="1">
      <alignment horizontal="center" vertical="center" wrapText="1"/>
      <protection hidden="1"/>
    </xf>
    <xf numFmtId="0" fontId="2" fillId="0" borderId="20" xfId="95" applyFont="1" applyFill="1" applyBorder="1" applyAlignment="1" applyProtection="1">
      <alignment horizontal="center" vertical="center" wrapText="1"/>
      <protection hidden="1"/>
    </xf>
    <xf numFmtId="49" fontId="2" fillId="0" borderId="29" xfId="95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95" applyNumberFormat="1" applyFont="1" applyFill="1" applyBorder="1" applyAlignment="1" applyProtection="1">
      <alignment horizontal="center" vertical="center" wrapText="1"/>
      <protection locked="0"/>
    </xf>
    <xf numFmtId="1" fontId="2" fillId="0" borderId="43" xfId="95" applyNumberFormat="1" applyFont="1" applyFill="1" applyBorder="1" applyAlignment="1" applyProtection="1">
      <alignment horizontal="center" vertical="center" wrapText="1"/>
      <protection locked="0"/>
    </xf>
    <xf numFmtId="1" fontId="2" fillId="0" borderId="44" xfId="95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95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95" applyNumberFormat="1" applyFont="1" applyFill="1" applyBorder="1" applyAlignment="1" applyProtection="1">
      <alignment horizontal="center" vertical="center" wrapText="1"/>
      <protection locked="0"/>
    </xf>
    <xf numFmtId="4" fontId="2" fillId="0" borderId="29" xfId="95" applyNumberFormat="1" applyFont="1" applyFill="1" applyBorder="1" applyAlignment="1" applyProtection="1">
      <alignment horizontal="center" vertical="center" wrapText="1"/>
      <protection hidden="1"/>
    </xf>
    <xf numFmtId="4" fontId="2" fillId="0" borderId="20" xfId="95" applyNumberFormat="1" applyFont="1" applyFill="1" applyBorder="1" applyAlignment="1" applyProtection="1">
      <alignment horizontal="center" vertical="center" wrapText="1"/>
      <protection hidden="1"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АНДАГАЧ тел3-33-96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1" xfId="87"/>
    <cellStyle name="Обычный 12" xfId="88"/>
    <cellStyle name="Обычный 14" xfId="89"/>
    <cellStyle name="Обычный 15" xfId="90"/>
    <cellStyle name="Обычный 16" xfId="91"/>
    <cellStyle name="Обычный 17" xfId="92"/>
    <cellStyle name="Обычный 18" xfId="93"/>
    <cellStyle name="Обычный 19" xfId="94"/>
    <cellStyle name="Обычный 2" xfId="95"/>
    <cellStyle name="Обычный 2 2" xfId="96"/>
    <cellStyle name="Обычный 20" xfId="97"/>
    <cellStyle name="Обычный 24" xfId="98"/>
    <cellStyle name="Обычный 26" xfId="99"/>
    <cellStyle name="Обычный 26 2" xfId="100"/>
    <cellStyle name="Обычный 3" xfId="101"/>
    <cellStyle name="Обычный 3 4" xfId="102"/>
    <cellStyle name="Обычный 32" xfId="103"/>
    <cellStyle name="Обычный 33" xfId="104"/>
    <cellStyle name="Обычный 34" xfId="105"/>
    <cellStyle name="Обычный 35" xfId="106"/>
    <cellStyle name="Обычный 4" xfId="107"/>
    <cellStyle name="Обычный 4 5" xfId="108"/>
    <cellStyle name="Обычный 7" xfId="109"/>
    <cellStyle name="Обычный 7 6" xfId="110"/>
    <cellStyle name="Обычный 7 7" xfId="111"/>
    <cellStyle name="Обычный 8" xfId="112"/>
    <cellStyle name="Обычный 9 8" xfId="113"/>
    <cellStyle name="Обычный 9 9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Стиль 1" xfId="121"/>
    <cellStyle name="Стиль 1 2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Chureev\AppData\Local\Temp\Users\DChureev\AppData\Local\Temp\&#1064;&#1072;&#1073;&#1083;&#1086;&#1085;%20&#1087;&#1083;&#1072;&#1085;&#1072;%20&#1043;&#1047;_ru_v51_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  <row r="71">
          <cell r="A71" t="str">
            <v>12 Без применения норм Закона (статья 4 Закона «О государственных закупках»)</v>
          </cell>
        </row>
      </sheetData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>08 Аукцион </v>
          </cell>
        </row>
        <row r="9">
          <cell r="A9" t="str">
            <v>09 Через открытые товарные биржи </v>
          </cell>
        </row>
        <row r="10">
          <cell r="A10" t="str">
            <v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2013</v>
          </cell>
        </row>
        <row r="2">
          <cell r="A2">
            <v>2014</v>
          </cell>
        </row>
        <row r="3">
          <cell r="A3">
            <v>2015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>
            <v>101</v>
          </cell>
          <cell r="B2">
            <v>100</v>
          </cell>
          <cell r="C2">
            <v>100</v>
          </cell>
        </row>
        <row r="3">
          <cell r="A3">
            <v>102</v>
          </cell>
          <cell r="B3">
            <v>101</v>
          </cell>
          <cell r="C3">
            <v>101</v>
          </cell>
        </row>
        <row r="4">
          <cell r="A4">
            <v>104</v>
          </cell>
          <cell r="B4">
            <v>102</v>
          </cell>
          <cell r="C4">
            <v>102</v>
          </cell>
        </row>
        <row r="5">
          <cell r="A5">
            <v>106</v>
          </cell>
          <cell r="B5">
            <v>103</v>
          </cell>
          <cell r="C5">
            <v>103</v>
          </cell>
        </row>
        <row r="6">
          <cell r="A6">
            <v>110</v>
          </cell>
          <cell r="B6">
            <v>104</v>
          </cell>
          <cell r="C6">
            <v>104</v>
          </cell>
        </row>
        <row r="7">
          <cell r="A7">
            <v>111</v>
          </cell>
          <cell r="B7">
            <v>105</v>
          </cell>
          <cell r="C7">
            <v>105</v>
          </cell>
        </row>
        <row r="8">
          <cell r="A8">
            <v>112</v>
          </cell>
          <cell r="B8">
            <v>106</v>
          </cell>
          <cell r="C8">
            <v>106</v>
          </cell>
        </row>
        <row r="9">
          <cell r="A9">
            <v>120</v>
          </cell>
          <cell r="B9">
            <v>107</v>
          </cell>
          <cell r="C9">
            <v>107</v>
          </cell>
        </row>
        <row r="10">
          <cell r="A10">
            <v>121</v>
          </cell>
          <cell r="B10">
            <v>108</v>
          </cell>
          <cell r="C10">
            <v>108</v>
          </cell>
        </row>
        <row r="11">
          <cell r="A11">
            <v>122</v>
          </cell>
          <cell r="B11">
            <v>109</v>
          </cell>
          <cell r="C11">
            <v>109</v>
          </cell>
        </row>
        <row r="12">
          <cell r="A12">
            <v>123</v>
          </cell>
          <cell r="B12">
            <v>110</v>
          </cell>
          <cell r="C12">
            <v>110</v>
          </cell>
        </row>
        <row r="13">
          <cell r="A13">
            <v>132</v>
          </cell>
          <cell r="B13">
            <v>111</v>
          </cell>
          <cell r="C13">
            <v>111</v>
          </cell>
        </row>
        <row r="14">
          <cell r="A14">
            <v>201</v>
          </cell>
          <cell r="B14">
            <v>112</v>
          </cell>
          <cell r="C14">
            <v>112</v>
          </cell>
        </row>
        <row r="15">
          <cell r="A15">
            <v>202</v>
          </cell>
          <cell r="B15">
            <v>113</v>
          </cell>
          <cell r="C15">
            <v>113</v>
          </cell>
        </row>
        <row r="16">
          <cell r="A16">
            <v>203</v>
          </cell>
          <cell r="B16">
            <v>114</v>
          </cell>
          <cell r="C16">
            <v>114</v>
          </cell>
        </row>
        <row r="17">
          <cell r="A17">
            <v>204</v>
          </cell>
          <cell r="B17">
            <v>115</v>
          </cell>
          <cell r="C17">
            <v>115</v>
          </cell>
        </row>
        <row r="18">
          <cell r="A18">
            <v>208</v>
          </cell>
          <cell r="B18">
            <v>116</v>
          </cell>
          <cell r="C18">
            <v>116</v>
          </cell>
        </row>
        <row r="19">
          <cell r="A19">
            <v>212</v>
          </cell>
          <cell r="B19">
            <v>117</v>
          </cell>
          <cell r="C19" t="str">
            <v>000</v>
          </cell>
        </row>
        <row r="20">
          <cell r="A20">
            <v>213</v>
          </cell>
          <cell r="B20">
            <v>120</v>
          </cell>
          <cell r="C20" t="str">
            <v>004</v>
          </cell>
        </row>
        <row r="21">
          <cell r="A21">
            <v>214</v>
          </cell>
          <cell r="B21">
            <v>121</v>
          </cell>
          <cell r="C21" t="str">
            <v>005</v>
          </cell>
        </row>
        <row r="22">
          <cell r="A22">
            <v>215</v>
          </cell>
          <cell r="B22">
            <v>123</v>
          </cell>
          <cell r="C22" t="str">
            <v>006</v>
          </cell>
        </row>
        <row r="23">
          <cell r="A23">
            <v>217</v>
          </cell>
          <cell r="B23">
            <v>124</v>
          </cell>
          <cell r="C23" t="str">
            <v>011</v>
          </cell>
        </row>
        <row r="24">
          <cell r="A24">
            <v>220</v>
          </cell>
          <cell r="B24">
            <v>125</v>
          </cell>
          <cell r="C24" t="str">
            <v>013</v>
          </cell>
        </row>
        <row r="25">
          <cell r="A25">
            <v>221</v>
          </cell>
          <cell r="B25">
            <v>126</v>
          </cell>
          <cell r="C25" t="str">
            <v>015</v>
          </cell>
        </row>
        <row r="26">
          <cell r="A26">
            <v>222</v>
          </cell>
          <cell r="B26">
            <v>127</v>
          </cell>
          <cell r="C26" t="str">
            <v>016</v>
          </cell>
        </row>
        <row r="27">
          <cell r="A27">
            <v>225</v>
          </cell>
          <cell r="B27">
            <v>128</v>
          </cell>
          <cell r="C27" t="str">
            <v>018</v>
          </cell>
        </row>
        <row r="28">
          <cell r="A28">
            <v>226</v>
          </cell>
          <cell r="B28">
            <v>129</v>
          </cell>
          <cell r="C28" t="str">
            <v>023</v>
          </cell>
        </row>
        <row r="29">
          <cell r="A29">
            <v>231</v>
          </cell>
          <cell r="B29">
            <v>130</v>
          </cell>
          <cell r="C29" t="str">
            <v>024</v>
          </cell>
        </row>
        <row r="30">
          <cell r="A30">
            <v>233</v>
          </cell>
          <cell r="B30">
            <v>131</v>
          </cell>
          <cell r="C30" t="str">
            <v>028</v>
          </cell>
        </row>
        <row r="31">
          <cell r="A31">
            <v>234</v>
          </cell>
          <cell r="B31">
            <v>132</v>
          </cell>
          <cell r="C31" t="str">
            <v>029</v>
          </cell>
        </row>
        <row r="32">
          <cell r="A32">
            <v>235</v>
          </cell>
          <cell r="B32">
            <v>133</v>
          </cell>
          <cell r="C32" t="str">
            <v>049</v>
          </cell>
        </row>
        <row r="33">
          <cell r="A33">
            <v>237</v>
          </cell>
          <cell r="B33">
            <v>134</v>
          </cell>
        </row>
        <row r="34">
          <cell r="A34">
            <v>238</v>
          </cell>
          <cell r="B34">
            <v>135</v>
          </cell>
        </row>
        <row r="35">
          <cell r="A35">
            <v>239</v>
          </cell>
          <cell r="B35">
            <v>140</v>
          </cell>
        </row>
        <row r="36">
          <cell r="A36">
            <v>240</v>
          </cell>
          <cell r="B36">
            <v>145</v>
          </cell>
        </row>
        <row r="37">
          <cell r="A37">
            <v>241</v>
          </cell>
          <cell r="B37">
            <v>146</v>
          </cell>
        </row>
        <row r="38">
          <cell r="A38">
            <v>242</v>
          </cell>
          <cell r="B38">
            <v>147</v>
          </cell>
        </row>
        <row r="39">
          <cell r="A39">
            <v>243</v>
          </cell>
          <cell r="B39">
            <v>200</v>
          </cell>
        </row>
        <row r="40">
          <cell r="A40">
            <v>250</v>
          </cell>
          <cell r="B40">
            <v>201</v>
          </cell>
        </row>
        <row r="41">
          <cell r="A41">
            <v>251</v>
          </cell>
          <cell r="B41">
            <v>203</v>
          </cell>
        </row>
        <row r="42">
          <cell r="A42">
            <v>252</v>
          </cell>
          <cell r="B42">
            <v>207</v>
          </cell>
        </row>
        <row r="43">
          <cell r="A43">
            <v>253</v>
          </cell>
          <cell r="B43">
            <v>209</v>
          </cell>
        </row>
        <row r="44">
          <cell r="A44">
            <v>254</v>
          </cell>
          <cell r="B44">
            <v>210</v>
          </cell>
        </row>
        <row r="45">
          <cell r="A45">
            <v>255</v>
          </cell>
          <cell r="B45">
            <v>211</v>
          </cell>
        </row>
        <row r="46">
          <cell r="A46">
            <v>256</v>
          </cell>
          <cell r="B46">
            <v>212</v>
          </cell>
        </row>
        <row r="47">
          <cell r="A47">
            <v>257</v>
          </cell>
          <cell r="B47">
            <v>213</v>
          </cell>
        </row>
        <row r="48">
          <cell r="A48">
            <v>258</v>
          </cell>
          <cell r="B48">
            <v>214</v>
          </cell>
        </row>
        <row r="49">
          <cell r="A49">
            <v>259</v>
          </cell>
          <cell r="B49">
            <v>215</v>
          </cell>
        </row>
        <row r="50">
          <cell r="A50">
            <v>260</v>
          </cell>
          <cell r="B50">
            <v>216</v>
          </cell>
        </row>
        <row r="51">
          <cell r="A51">
            <v>261</v>
          </cell>
          <cell r="B51">
            <v>217</v>
          </cell>
        </row>
        <row r="52">
          <cell r="A52">
            <v>262</v>
          </cell>
          <cell r="B52">
            <v>218</v>
          </cell>
        </row>
        <row r="53">
          <cell r="A53">
            <v>263</v>
          </cell>
          <cell r="B53">
            <v>219</v>
          </cell>
        </row>
        <row r="54">
          <cell r="A54">
            <v>264</v>
          </cell>
          <cell r="B54">
            <v>220</v>
          </cell>
        </row>
        <row r="55">
          <cell r="A55">
            <v>265</v>
          </cell>
          <cell r="B55">
            <v>221</v>
          </cell>
        </row>
        <row r="56">
          <cell r="A56">
            <v>266</v>
          </cell>
          <cell r="B56">
            <v>222</v>
          </cell>
        </row>
        <row r="57">
          <cell r="A57">
            <v>268</v>
          </cell>
          <cell r="B57">
            <v>223</v>
          </cell>
        </row>
        <row r="58">
          <cell r="A58">
            <v>269</v>
          </cell>
          <cell r="B58">
            <v>224</v>
          </cell>
        </row>
        <row r="59">
          <cell r="A59">
            <v>270</v>
          </cell>
          <cell r="B59">
            <v>225</v>
          </cell>
        </row>
        <row r="60">
          <cell r="A60">
            <v>271</v>
          </cell>
          <cell r="B60">
            <v>226</v>
          </cell>
        </row>
        <row r="61">
          <cell r="A61">
            <v>272</v>
          </cell>
          <cell r="B61">
            <v>227</v>
          </cell>
        </row>
        <row r="62">
          <cell r="A62">
            <v>273</v>
          </cell>
          <cell r="B62">
            <v>228</v>
          </cell>
        </row>
        <row r="63">
          <cell r="A63">
            <v>274</v>
          </cell>
          <cell r="B63">
            <v>229</v>
          </cell>
        </row>
        <row r="64">
          <cell r="A64">
            <v>275</v>
          </cell>
          <cell r="B64">
            <v>230</v>
          </cell>
        </row>
        <row r="65">
          <cell r="A65">
            <v>276</v>
          </cell>
          <cell r="B65">
            <v>231</v>
          </cell>
        </row>
        <row r="66">
          <cell r="A66">
            <v>277</v>
          </cell>
          <cell r="B66">
            <v>232</v>
          </cell>
        </row>
        <row r="67">
          <cell r="A67">
            <v>278</v>
          </cell>
          <cell r="B67">
            <v>233</v>
          </cell>
        </row>
        <row r="68">
          <cell r="A68">
            <v>279</v>
          </cell>
          <cell r="B68">
            <v>234</v>
          </cell>
        </row>
        <row r="69">
          <cell r="A69">
            <v>280</v>
          </cell>
          <cell r="B69">
            <v>235</v>
          </cell>
        </row>
        <row r="70">
          <cell r="A70">
            <v>281</v>
          </cell>
          <cell r="B70">
            <v>236</v>
          </cell>
        </row>
        <row r="71">
          <cell r="A71">
            <v>282</v>
          </cell>
          <cell r="B71">
            <v>237</v>
          </cell>
        </row>
        <row r="72">
          <cell r="A72">
            <v>283</v>
          </cell>
          <cell r="B72">
            <v>238</v>
          </cell>
        </row>
        <row r="73">
          <cell r="A73">
            <v>284</v>
          </cell>
          <cell r="B73">
            <v>239</v>
          </cell>
        </row>
        <row r="74">
          <cell r="A74">
            <v>285</v>
          </cell>
          <cell r="B74">
            <v>240</v>
          </cell>
        </row>
        <row r="75">
          <cell r="A75">
            <v>286</v>
          </cell>
          <cell r="B75">
            <v>243</v>
          </cell>
        </row>
        <row r="76">
          <cell r="A76">
            <v>287</v>
          </cell>
          <cell r="B76">
            <v>361</v>
          </cell>
        </row>
        <row r="77">
          <cell r="A77">
            <v>288</v>
          </cell>
          <cell r="B77">
            <v>400</v>
          </cell>
        </row>
        <row r="78">
          <cell r="A78">
            <v>289</v>
          </cell>
          <cell r="B78">
            <v>483</v>
          </cell>
        </row>
        <row r="79">
          <cell r="A79">
            <v>290</v>
          </cell>
          <cell r="B79" t="str">
            <v>000</v>
          </cell>
        </row>
        <row r="80">
          <cell r="A80">
            <v>291</v>
          </cell>
          <cell r="B80" t="str">
            <v>001</v>
          </cell>
        </row>
        <row r="81">
          <cell r="A81">
            <v>292</v>
          </cell>
          <cell r="B81" t="str">
            <v>002</v>
          </cell>
        </row>
        <row r="82">
          <cell r="A82">
            <v>293</v>
          </cell>
          <cell r="B82" t="str">
            <v>003</v>
          </cell>
        </row>
        <row r="83">
          <cell r="A83">
            <v>294</v>
          </cell>
          <cell r="B83" t="str">
            <v>004</v>
          </cell>
        </row>
        <row r="84">
          <cell r="A84">
            <v>295</v>
          </cell>
          <cell r="B84" t="str">
            <v>005</v>
          </cell>
        </row>
        <row r="85">
          <cell r="A85">
            <v>296</v>
          </cell>
          <cell r="B85" t="str">
            <v>006</v>
          </cell>
        </row>
        <row r="86">
          <cell r="A86">
            <v>297</v>
          </cell>
          <cell r="B86" t="str">
            <v>007</v>
          </cell>
        </row>
        <row r="87">
          <cell r="A87">
            <v>298</v>
          </cell>
          <cell r="B87" t="str">
            <v>008</v>
          </cell>
        </row>
        <row r="88">
          <cell r="A88">
            <v>299</v>
          </cell>
          <cell r="B88" t="str">
            <v>009</v>
          </cell>
        </row>
        <row r="89">
          <cell r="A89">
            <v>350</v>
          </cell>
          <cell r="B89" t="str">
            <v>010</v>
          </cell>
        </row>
        <row r="90">
          <cell r="A90">
            <v>351</v>
          </cell>
          <cell r="B90" t="str">
            <v>011</v>
          </cell>
        </row>
        <row r="91">
          <cell r="A91">
            <v>352</v>
          </cell>
          <cell r="B91" t="str">
            <v>012</v>
          </cell>
        </row>
        <row r="92">
          <cell r="A92">
            <v>353</v>
          </cell>
          <cell r="B92" t="str">
            <v>013</v>
          </cell>
        </row>
        <row r="93">
          <cell r="A93">
            <v>354</v>
          </cell>
          <cell r="B93" t="str">
            <v>014</v>
          </cell>
        </row>
        <row r="94">
          <cell r="A94">
            <v>355</v>
          </cell>
          <cell r="B94" t="str">
            <v>015</v>
          </cell>
        </row>
        <row r="95">
          <cell r="A95">
            <v>356</v>
          </cell>
          <cell r="B95" t="str">
            <v>016</v>
          </cell>
        </row>
        <row r="96">
          <cell r="A96">
            <v>357</v>
          </cell>
          <cell r="B96" t="str">
            <v>017</v>
          </cell>
        </row>
        <row r="97">
          <cell r="A97">
            <v>358</v>
          </cell>
          <cell r="B97" t="str">
            <v>018</v>
          </cell>
        </row>
        <row r="98">
          <cell r="A98">
            <v>359</v>
          </cell>
          <cell r="B98" t="str">
            <v>019</v>
          </cell>
        </row>
        <row r="99">
          <cell r="A99">
            <v>360</v>
          </cell>
          <cell r="B99" t="str">
            <v>020</v>
          </cell>
        </row>
        <row r="100">
          <cell r="A100">
            <v>361</v>
          </cell>
          <cell r="B100" t="str">
            <v>021</v>
          </cell>
        </row>
        <row r="101">
          <cell r="A101">
            <v>362</v>
          </cell>
          <cell r="B101" t="str">
            <v>022</v>
          </cell>
        </row>
        <row r="102">
          <cell r="A102">
            <v>363</v>
          </cell>
          <cell r="B102" t="str">
            <v>023</v>
          </cell>
        </row>
        <row r="103">
          <cell r="A103">
            <v>364</v>
          </cell>
          <cell r="B103" t="str">
            <v>024</v>
          </cell>
        </row>
        <row r="104">
          <cell r="A104">
            <v>365</v>
          </cell>
          <cell r="B104" t="str">
            <v>025</v>
          </cell>
        </row>
        <row r="105">
          <cell r="A105">
            <v>367</v>
          </cell>
          <cell r="B105" t="str">
            <v>026</v>
          </cell>
        </row>
        <row r="106">
          <cell r="A106">
            <v>368</v>
          </cell>
          <cell r="B106" t="str">
            <v>027</v>
          </cell>
        </row>
        <row r="107">
          <cell r="A107">
            <v>369</v>
          </cell>
          <cell r="B107" t="str">
            <v>028</v>
          </cell>
        </row>
        <row r="108">
          <cell r="A108">
            <v>370</v>
          </cell>
          <cell r="B108" t="str">
            <v>029</v>
          </cell>
        </row>
        <row r="109">
          <cell r="A109">
            <v>371</v>
          </cell>
          <cell r="B109" t="str">
            <v>030</v>
          </cell>
        </row>
        <row r="110">
          <cell r="A110">
            <v>372</v>
          </cell>
          <cell r="B110" t="str">
            <v>031</v>
          </cell>
        </row>
        <row r="111">
          <cell r="A111">
            <v>373</v>
          </cell>
          <cell r="B111" t="str">
            <v>032</v>
          </cell>
        </row>
        <row r="112">
          <cell r="A112">
            <v>374</v>
          </cell>
          <cell r="B112" t="str">
            <v>033</v>
          </cell>
        </row>
        <row r="113">
          <cell r="A113">
            <v>375</v>
          </cell>
          <cell r="B113" t="str">
            <v>034</v>
          </cell>
        </row>
        <row r="114">
          <cell r="A114">
            <v>376</v>
          </cell>
          <cell r="B114" t="str">
            <v>035</v>
          </cell>
        </row>
        <row r="115">
          <cell r="A115">
            <v>377</v>
          </cell>
          <cell r="B115" t="str">
            <v>036</v>
          </cell>
        </row>
        <row r="116">
          <cell r="A116">
            <v>378</v>
          </cell>
          <cell r="B116" t="str">
            <v>037</v>
          </cell>
        </row>
        <row r="117">
          <cell r="A117">
            <v>379</v>
          </cell>
          <cell r="B117" t="str">
            <v>038</v>
          </cell>
        </row>
        <row r="118">
          <cell r="A118">
            <v>380</v>
          </cell>
          <cell r="B118" t="str">
            <v>039</v>
          </cell>
        </row>
        <row r="119">
          <cell r="A119">
            <v>381</v>
          </cell>
          <cell r="B119" t="str">
            <v>040</v>
          </cell>
        </row>
        <row r="120">
          <cell r="A120">
            <v>382</v>
          </cell>
          <cell r="B120" t="str">
            <v>041</v>
          </cell>
        </row>
        <row r="121">
          <cell r="A121">
            <v>383</v>
          </cell>
          <cell r="B121" t="str">
            <v>042</v>
          </cell>
        </row>
        <row r="122">
          <cell r="A122">
            <v>384</v>
          </cell>
          <cell r="B122" t="str">
            <v>043</v>
          </cell>
        </row>
        <row r="123">
          <cell r="A123">
            <v>385</v>
          </cell>
          <cell r="B123" t="str">
            <v>044</v>
          </cell>
        </row>
        <row r="124">
          <cell r="A124">
            <v>386</v>
          </cell>
          <cell r="B124" t="str">
            <v>045</v>
          </cell>
        </row>
        <row r="125">
          <cell r="A125">
            <v>387</v>
          </cell>
          <cell r="B125" t="str">
            <v>046</v>
          </cell>
        </row>
        <row r="126">
          <cell r="A126">
            <v>388</v>
          </cell>
          <cell r="B126" t="str">
            <v>047</v>
          </cell>
        </row>
        <row r="127">
          <cell r="A127">
            <v>389</v>
          </cell>
          <cell r="B127" t="str">
            <v>048</v>
          </cell>
        </row>
        <row r="128">
          <cell r="A128">
            <v>406</v>
          </cell>
          <cell r="B128" t="str">
            <v>049</v>
          </cell>
        </row>
        <row r="129">
          <cell r="A129">
            <v>410</v>
          </cell>
          <cell r="B129" t="str">
            <v>050</v>
          </cell>
        </row>
        <row r="130">
          <cell r="A130">
            <v>411</v>
          </cell>
          <cell r="B130" t="str">
            <v>051</v>
          </cell>
        </row>
        <row r="131">
          <cell r="A131">
            <v>451</v>
          </cell>
          <cell r="B131" t="str">
            <v>052</v>
          </cell>
        </row>
        <row r="132">
          <cell r="A132">
            <v>452</v>
          </cell>
          <cell r="B132" t="str">
            <v>053</v>
          </cell>
        </row>
        <row r="133">
          <cell r="A133">
            <v>453</v>
          </cell>
          <cell r="B133" t="str">
            <v>054</v>
          </cell>
        </row>
        <row r="134">
          <cell r="A134">
            <v>454</v>
          </cell>
          <cell r="B134" t="str">
            <v>055</v>
          </cell>
        </row>
        <row r="135">
          <cell r="A135">
            <v>455</v>
          </cell>
          <cell r="B135" t="str">
            <v>056</v>
          </cell>
        </row>
        <row r="136">
          <cell r="A136">
            <v>456</v>
          </cell>
          <cell r="B136" t="str">
            <v>057</v>
          </cell>
        </row>
        <row r="137">
          <cell r="A137">
            <v>457</v>
          </cell>
          <cell r="B137" t="str">
            <v>058</v>
          </cell>
        </row>
        <row r="138">
          <cell r="A138">
            <v>458</v>
          </cell>
          <cell r="B138" t="str">
            <v>059</v>
          </cell>
        </row>
        <row r="139">
          <cell r="A139">
            <v>459</v>
          </cell>
          <cell r="B139" t="str">
            <v>060</v>
          </cell>
        </row>
        <row r="140">
          <cell r="A140">
            <v>460</v>
          </cell>
          <cell r="B140" t="str">
            <v>061</v>
          </cell>
        </row>
        <row r="141">
          <cell r="A141">
            <v>461</v>
          </cell>
          <cell r="B141" t="str">
            <v>062</v>
          </cell>
        </row>
        <row r="142">
          <cell r="A142">
            <v>462</v>
          </cell>
          <cell r="B142" t="str">
            <v>063</v>
          </cell>
        </row>
        <row r="143">
          <cell r="A143">
            <v>463</v>
          </cell>
          <cell r="B143" t="str">
            <v>064</v>
          </cell>
        </row>
        <row r="144">
          <cell r="A144">
            <v>464</v>
          </cell>
          <cell r="B144" t="str">
            <v>065</v>
          </cell>
        </row>
        <row r="145">
          <cell r="A145">
            <v>465</v>
          </cell>
          <cell r="B145" t="str">
            <v>066</v>
          </cell>
        </row>
        <row r="146">
          <cell r="A146">
            <v>466</v>
          </cell>
          <cell r="B146" t="str">
            <v>067</v>
          </cell>
        </row>
        <row r="147">
          <cell r="A147">
            <v>467</v>
          </cell>
          <cell r="B147" t="str">
            <v>068</v>
          </cell>
        </row>
        <row r="148">
          <cell r="A148">
            <v>468</v>
          </cell>
          <cell r="B148" t="str">
            <v>069</v>
          </cell>
        </row>
        <row r="149">
          <cell r="A149">
            <v>469</v>
          </cell>
          <cell r="B149" t="str">
            <v>070</v>
          </cell>
        </row>
        <row r="150">
          <cell r="A150">
            <v>470</v>
          </cell>
          <cell r="B150" t="str">
            <v>071</v>
          </cell>
        </row>
        <row r="151">
          <cell r="A151">
            <v>471</v>
          </cell>
          <cell r="B151" t="str">
            <v>072</v>
          </cell>
        </row>
        <row r="152">
          <cell r="A152">
            <v>472</v>
          </cell>
          <cell r="B152" t="str">
            <v>073</v>
          </cell>
        </row>
        <row r="153">
          <cell r="A153">
            <v>473</v>
          </cell>
          <cell r="B153" t="str">
            <v>074</v>
          </cell>
        </row>
        <row r="154">
          <cell r="A154">
            <v>474</v>
          </cell>
          <cell r="B154" t="str">
            <v>075</v>
          </cell>
        </row>
        <row r="155">
          <cell r="A155">
            <v>475</v>
          </cell>
          <cell r="B155" t="str">
            <v>076</v>
          </cell>
        </row>
        <row r="156">
          <cell r="A156">
            <v>476</v>
          </cell>
          <cell r="B156" t="str">
            <v>077</v>
          </cell>
        </row>
        <row r="157">
          <cell r="A157">
            <v>477</v>
          </cell>
          <cell r="B157" t="str">
            <v>078</v>
          </cell>
        </row>
        <row r="158">
          <cell r="A158">
            <v>478</v>
          </cell>
          <cell r="B158" t="str">
            <v>079</v>
          </cell>
        </row>
        <row r="159">
          <cell r="A159">
            <v>479</v>
          </cell>
          <cell r="B159" t="str">
            <v>080</v>
          </cell>
        </row>
        <row r="160">
          <cell r="A160">
            <v>480</v>
          </cell>
          <cell r="B160" t="str">
            <v>081</v>
          </cell>
        </row>
        <row r="161">
          <cell r="A161">
            <v>481</v>
          </cell>
          <cell r="B161" t="str">
            <v>082</v>
          </cell>
        </row>
        <row r="162">
          <cell r="A162">
            <v>482</v>
          </cell>
          <cell r="B162" t="str">
            <v>083</v>
          </cell>
        </row>
        <row r="163">
          <cell r="A163">
            <v>483</v>
          </cell>
          <cell r="B163" t="str">
            <v>084</v>
          </cell>
        </row>
        <row r="164">
          <cell r="A164">
            <v>484</v>
          </cell>
          <cell r="B164" t="str">
            <v>085</v>
          </cell>
        </row>
        <row r="165">
          <cell r="A165">
            <v>485</v>
          </cell>
          <cell r="B165" t="str">
            <v>086</v>
          </cell>
        </row>
        <row r="166">
          <cell r="A166">
            <v>486</v>
          </cell>
          <cell r="B166" t="str">
            <v>087</v>
          </cell>
        </row>
        <row r="167">
          <cell r="A167">
            <v>487</v>
          </cell>
          <cell r="B167" t="str">
            <v>088</v>
          </cell>
        </row>
        <row r="168">
          <cell r="A168">
            <v>489</v>
          </cell>
          <cell r="B168" t="str">
            <v>089</v>
          </cell>
        </row>
        <row r="169">
          <cell r="A169">
            <v>490</v>
          </cell>
          <cell r="B169" t="str">
            <v>090</v>
          </cell>
        </row>
        <row r="170">
          <cell r="A170">
            <v>491</v>
          </cell>
          <cell r="B170" t="str">
            <v>091</v>
          </cell>
        </row>
        <row r="171">
          <cell r="A171">
            <v>492</v>
          </cell>
          <cell r="B171" t="str">
            <v>092</v>
          </cell>
        </row>
        <row r="172">
          <cell r="A172">
            <v>493</v>
          </cell>
          <cell r="B172" t="str">
            <v>093</v>
          </cell>
        </row>
        <row r="173">
          <cell r="A173">
            <v>494</v>
          </cell>
          <cell r="B173" t="str">
            <v>094</v>
          </cell>
        </row>
        <row r="174">
          <cell r="A174">
            <v>495</v>
          </cell>
          <cell r="B174" t="str">
            <v>095</v>
          </cell>
        </row>
        <row r="175">
          <cell r="A175">
            <v>496</v>
          </cell>
          <cell r="B175" t="str">
            <v>096</v>
          </cell>
        </row>
        <row r="176">
          <cell r="A176">
            <v>497</v>
          </cell>
          <cell r="B176" t="str">
            <v>097</v>
          </cell>
        </row>
        <row r="177">
          <cell r="A177">
            <v>498</v>
          </cell>
          <cell r="B177" t="str">
            <v>099</v>
          </cell>
        </row>
        <row r="178">
          <cell r="A178">
            <v>501</v>
          </cell>
        </row>
        <row r="179">
          <cell r="A179">
            <v>502</v>
          </cell>
        </row>
        <row r="180">
          <cell r="A180">
            <v>601</v>
          </cell>
        </row>
        <row r="181">
          <cell r="A181">
            <v>602</v>
          </cell>
        </row>
        <row r="182">
          <cell r="A182">
            <v>606</v>
          </cell>
        </row>
        <row r="183">
          <cell r="A183">
            <v>607</v>
          </cell>
        </row>
        <row r="184">
          <cell r="A184">
            <v>608</v>
          </cell>
        </row>
        <row r="185">
          <cell r="A185">
            <v>614</v>
          </cell>
        </row>
        <row r="186">
          <cell r="A186">
            <v>618</v>
          </cell>
        </row>
        <row r="187">
          <cell r="A187">
            <v>619</v>
          </cell>
        </row>
        <row r="188">
          <cell r="A188">
            <v>621</v>
          </cell>
        </row>
        <row r="189">
          <cell r="A189">
            <v>622</v>
          </cell>
        </row>
        <row r="190">
          <cell r="A190">
            <v>637</v>
          </cell>
        </row>
        <row r="191">
          <cell r="A191">
            <v>678</v>
          </cell>
        </row>
        <row r="192">
          <cell r="A192">
            <v>680</v>
          </cell>
        </row>
        <row r="193">
          <cell r="A193">
            <v>681</v>
          </cell>
        </row>
        <row r="194">
          <cell r="A194">
            <v>690</v>
          </cell>
        </row>
        <row r="195">
          <cell r="A195">
            <v>694</v>
          </cell>
        </row>
        <row r="196">
          <cell r="A196">
            <v>695</v>
          </cell>
        </row>
        <row r="197">
          <cell r="A197">
            <v>696</v>
          </cell>
        </row>
        <row r="198">
          <cell r="A198">
            <v>697</v>
          </cell>
        </row>
        <row r="199">
          <cell r="A199">
            <v>700</v>
          </cell>
        </row>
        <row r="200">
          <cell r="A200">
            <v>701</v>
          </cell>
        </row>
        <row r="201">
          <cell r="A201">
            <v>718</v>
          </cell>
        </row>
        <row r="202">
          <cell r="A202">
            <v>719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1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3.140625" style="39" customWidth="1"/>
    <col min="2" max="2" width="14.421875" style="10" customWidth="1"/>
    <col min="3" max="3" width="10.8515625" style="10" customWidth="1"/>
    <col min="4" max="4" width="13.57421875" style="10" customWidth="1"/>
    <col min="5" max="5" width="12.8515625" style="10" customWidth="1"/>
    <col min="6" max="6" width="14.28125" style="10" customWidth="1"/>
    <col min="7" max="7" width="9.421875" style="10" customWidth="1"/>
    <col min="8" max="8" width="9.28125" style="10" customWidth="1"/>
    <col min="9" max="9" width="19.00390625" style="10" customWidth="1"/>
    <col min="10" max="10" width="14.8515625" style="22" customWidth="1"/>
    <col min="11" max="12" width="13.57421875" style="22" customWidth="1"/>
    <col min="13" max="13" width="13.421875" style="22" customWidth="1"/>
    <col min="14" max="14" width="13.57421875" style="10" customWidth="1"/>
    <col min="15" max="15" width="11.8515625" style="10" customWidth="1"/>
    <col min="16" max="16" width="13.7109375" style="10" customWidth="1"/>
    <col min="17" max="17" width="9.8515625" style="22" customWidth="1"/>
    <col min="18" max="18" width="8.8515625" style="10" customWidth="1"/>
    <col min="19" max="19" width="11.28125" style="10" customWidth="1"/>
    <col min="20" max="20" width="13.00390625" style="22" customWidth="1"/>
    <col min="21" max="21" width="13.28125" style="22" customWidth="1"/>
    <col min="22" max="22" width="13.421875" style="11" customWidth="1"/>
    <col min="23" max="23" width="13.00390625" style="10" customWidth="1"/>
    <col min="24" max="24" width="12.57421875" style="11" customWidth="1"/>
    <col min="25" max="25" width="14.8515625" style="11" customWidth="1"/>
    <col min="26" max="26" width="10.7109375" style="11" customWidth="1"/>
    <col min="27" max="27" width="7.7109375" style="10" customWidth="1"/>
    <col min="28" max="28" width="9.140625" style="22" customWidth="1"/>
    <col min="29" max="29" width="10.8515625" style="22" customWidth="1"/>
    <col min="30" max="16384" width="9.140625" style="13" customWidth="1"/>
  </cols>
  <sheetData>
    <row r="1" spans="1:29" ht="11.25">
      <c r="A1" s="73" t="s">
        <v>142</v>
      </c>
      <c r="B1" s="73"/>
      <c r="C1" s="73"/>
      <c r="D1" s="73"/>
      <c r="E1" s="73"/>
      <c r="F1" s="73"/>
      <c r="G1" s="73"/>
      <c r="H1" s="73"/>
      <c r="I1" s="73"/>
      <c r="J1" s="40"/>
      <c r="K1" s="40"/>
      <c r="L1" s="41"/>
      <c r="M1" s="41"/>
      <c r="N1" s="39"/>
      <c r="O1" s="39"/>
      <c r="P1" s="39"/>
      <c r="Q1" s="41"/>
      <c r="R1" s="39"/>
      <c r="S1" s="39"/>
      <c r="T1" s="41"/>
      <c r="U1" s="41"/>
      <c r="V1" s="39"/>
      <c r="W1" s="39"/>
      <c r="X1" s="42"/>
      <c r="Y1" s="42"/>
      <c r="Z1" s="42"/>
      <c r="AA1" s="39"/>
      <c r="AB1" s="11"/>
      <c r="AC1" s="12"/>
    </row>
    <row r="2" spans="1:29" ht="12" thickBot="1">
      <c r="A2" s="14" t="s">
        <v>143</v>
      </c>
      <c r="B2" s="14"/>
      <c r="C2" s="39"/>
      <c r="D2" s="39"/>
      <c r="E2" s="39"/>
      <c r="F2" s="39"/>
      <c r="G2" s="39"/>
      <c r="H2" s="39"/>
      <c r="I2" s="39"/>
      <c r="J2" s="43"/>
      <c r="K2" s="40"/>
      <c r="L2" s="41"/>
      <c r="M2" s="41"/>
      <c r="N2" s="39"/>
      <c r="O2" s="39"/>
      <c r="P2" s="39"/>
      <c r="Q2" s="41"/>
      <c r="R2" s="39"/>
      <c r="S2" s="39"/>
      <c r="T2" s="41"/>
      <c r="U2" s="41"/>
      <c r="V2" s="39"/>
      <c r="W2" s="39"/>
      <c r="X2" s="42"/>
      <c r="Y2" s="42"/>
      <c r="Z2" s="42"/>
      <c r="AA2" s="39"/>
      <c r="AB2" s="11"/>
      <c r="AC2" s="10"/>
    </row>
    <row r="3" spans="1:29" ht="11.25">
      <c r="A3" s="74" t="s">
        <v>144</v>
      </c>
      <c r="B3" s="76" t="s">
        <v>145</v>
      </c>
      <c r="C3" s="78" t="s">
        <v>146</v>
      </c>
      <c r="D3" s="79"/>
      <c r="E3" s="80" t="s">
        <v>147</v>
      </c>
      <c r="F3" s="80" t="s">
        <v>148</v>
      </c>
      <c r="G3" s="82" t="s">
        <v>149</v>
      </c>
      <c r="H3" s="39"/>
      <c r="I3" s="14"/>
      <c r="J3" s="43"/>
      <c r="K3" s="44"/>
      <c r="L3" s="41"/>
      <c r="M3" s="41"/>
      <c r="N3" s="39"/>
      <c r="O3" s="39"/>
      <c r="P3" s="39"/>
      <c r="Q3" s="41"/>
      <c r="R3" s="39"/>
      <c r="S3" s="39"/>
      <c r="T3" s="41"/>
      <c r="U3" s="41"/>
      <c r="V3" s="39"/>
      <c r="W3" s="39"/>
      <c r="X3" s="42"/>
      <c r="Y3" s="42"/>
      <c r="Z3" s="42"/>
      <c r="AA3" s="39"/>
      <c r="AB3" s="11"/>
      <c r="AC3" s="10"/>
    </row>
    <row r="4" spans="1:29" s="19" customFormat="1" ht="12" thickBot="1">
      <c r="A4" s="75"/>
      <c r="B4" s="77"/>
      <c r="C4" s="16" t="s">
        <v>150</v>
      </c>
      <c r="D4" s="17" t="s">
        <v>151</v>
      </c>
      <c r="E4" s="81"/>
      <c r="F4" s="81"/>
      <c r="G4" s="83"/>
      <c r="H4" s="45"/>
      <c r="I4" s="46"/>
      <c r="J4" s="43"/>
      <c r="K4" s="43"/>
      <c r="L4" s="47"/>
      <c r="M4" s="47"/>
      <c r="N4" s="45"/>
      <c r="O4" s="45"/>
      <c r="P4" s="45"/>
      <c r="Q4" s="47"/>
      <c r="R4" s="45"/>
      <c r="S4" s="45"/>
      <c r="T4" s="47"/>
      <c r="U4" s="47"/>
      <c r="V4" s="45"/>
      <c r="W4" s="45"/>
      <c r="X4" s="48"/>
      <c r="Y4" s="48"/>
      <c r="Z4" s="48"/>
      <c r="AA4" s="45"/>
      <c r="AB4" s="18"/>
      <c r="AC4" s="15"/>
    </row>
    <row r="5" spans="1:29" s="21" customFormat="1" ht="12" thickBo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45"/>
      <c r="I5" s="46"/>
      <c r="J5" s="43"/>
      <c r="K5" s="43"/>
      <c r="L5" s="47"/>
      <c r="M5" s="47"/>
      <c r="N5" s="45"/>
      <c r="O5" s="45"/>
      <c r="P5" s="45"/>
      <c r="Q5" s="47"/>
      <c r="R5" s="45"/>
      <c r="S5" s="45"/>
      <c r="T5" s="47"/>
      <c r="U5" s="47"/>
      <c r="V5" s="45"/>
      <c r="W5" s="45"/>
      <c r="X5" s="48"/>
      <c r="Y5" s="48"/>
      <c r="Z5" s="48"/>
      <c r="AA5" s="45"/>
      <c r="AB5" s="18"/>
      <c r="AC5" s="15"/>
    </row>
    <row r="6" spans="1:29" s="19" customFormat="1" ht="74.25" thickBot="1">
      <c r="A6" s="1" t="s">
        <v>103</v>
      </c>
      <c r="B6" s="2" t="s">
        <v>125</v>
      </c>
      <c r="C6" s="2" t="s">
        <v>126</v>
      </c>
      <c r="D6" s="3" t="s">
        <v>100</v>
      </c>
      <c r="E6" s="2" t="s">
        <v>101</v>
      </c>
      <c r="F6" s="2" t="s">
        <v>102</v>
      </c>
      <c r="G6" s="4">
        <v>2016</v>
      </c>
      <c r="H6" s="45"/>
      <c r="I6" s="46"/>
      <c r="J6" s="43" t="s">
        <v>33</v>
      </c>
      <c r="K6" s="43"/>
      <c r="L6" s="47"/>
      <c r="M6" s="47"/>
      <c r="N6" s="45"/>
      <c r="O6" s="45"/>
      <c r="P6" s="45"/>
      <c r="Q6" s="47"/>
      <c r="R6" s="45"/>
      <c r="S6" s="45"/>
      <c r="T6" s="47"/>
      <c r="U6" s="47"/>
      <c r="V6" s="45"/>
      <c r="W6" s="45"/>
      <c r="X6" s="48"/>
      <c r="Y6" s="48"/>
      <c r="Z6" s="48"/>
      <c r="AA6" s="45"/>
      <c r="AB6" s="18"/>
      <c r="AC6" s="15"/>
    </row>
    <row r="7" spans="2:29" ht="12" thickBot="1">
      <c r="B7" s="14" t="s">
        <v>152</v>
      </c>
      <c r="C7" s="39"/>
      <c r="D7" s="39"/>
      <c r="E7" s="39"/>
      <c r="F7" s="39"/>
      <c r="G7" s="39"/>
      <c r="H7" s="39"/>
      <c r="I7" s="39"/>
      <c r="J7" s="43"/>
      <c r="K7" s="44"/>
      <c r="L7" s="41"/>
      <c r="M7" s="41"/>
      <c r="N7" s="39"/>
      <c r="O7" s="39"/>
      <c r="P7" s="39"/>
      <c r="Q7" s="41"/>
      <c r="R7" s="39"/>
      <c r="S7" s="39"/>
      <c r="T7" s="41"/>
      <c r="U7" s="41"/>
      <c r="V7" s="39"/>
      <c r="W7" s="39"/>
      <c r="X7" s="42"/>
      <c r="Y7" s="42"/>
      <c r="Z7" s="42"/>
      <c r="AA7" s="39"/>
      <c r="AB7" s="11"/>
      <c r="AC7" s="10"/>
    </row>
    <row r="8" spans="1:27" ht="11.25">
      <c r="A8" s="74" t="s">
        <v>153</v>
      </c>
      <c r="B8" s="93" t="s">
        <v>154</v>
      </c>
      <c r="C8" s="95" t="s">
        <v>146</v>
      </c>
      <c r="D8" s="95"/>
      <c r="E8" s="95"/>
      <c r="F8" s="95"/>
      <c r="G8" s="95"/>
      <c r="H8" s="84" t="s">
        <v>155</v>
      </c>
      <c r="I8" s="86" t="s">
        <v>156</v>
      </c>
      <c r="J8" s="88" t="s">
        <v>157</v>
      </c>
      <c r="K8" s="98" t="s">
        <v>158</v>
      </c>
      <c r="L8" s="100" t="s">
        <v>159</v>
      </c>
      <c r="M8" s="100" t="s">
        <v>160</v>
      </c>
      <c r="N8" s="93" t="s">
        <v>161</v>
      </c>
      <c r="O8" s="93" t="s">
        <v>162</v>
      </c>
      <c r="P8" s="90" t="s">
        <v>163</v>
      </c>
      <c r="Q8" s="100" t="s">
        <v>164</v>
      </c>
      <c r="R8" s="106" t="s">
        <v>165</v>
      </c>
      <c r="S8" s="106" t="s">
        <v>166</v>
      </c>
      <c r="T8" s="108" t="s">
        <v>167</v>
      </c>
      <c r="U8" s="96" t="s">
        <v>168</v>
      </c>
      <c r="V8" s="96" t="s">
        <v>169</v>
      </c>
      <c r="W8" s="96" t="s">
        <v>170</v>
      </c>
      <c r="X8" s="102" t="s">
        <v>171</v>
      </c>
      <c r="Y8" s="93" t="s">
        <v>172</v>
      </c>
      <c r="Z8" s="102" t="s">
        <v>173</v>
      </c>
      <c r="AA8" s="104" t="s">
        <v>174</v>
      </c>
    </row>
    <row r="9" spans="1:29" ht="42.75" thickBot="1">
      <c r="A9" s="92"/>
      <c r="B9" s="94"/>
      <c r="C9" s="23" t="s">
        <v>175</v>
      </c>
      <c r="D9" s="23" t="s">
        <v>176</v>
      </c>
      <c r="E9" s="23" t="s">
        <v>177</v>
      </c>
      <c r="F9" s="23" t="s">
        <v>178</v>
      </c>
      <c r="G9" s="23" t="s">
        <v>179</v>
      </c>
      <c r="H9" s="85"/>
      <c r="I9" s="87"/>
      <c r="J9" s="89"/>
      <c r="K9" s="99"/>
      <c r="L9" s="101"/>
      <c r="M9" s="101"/>
      <c r="N9" s="94"/>
      <c r="O9" s="94"/>
      <c r="P9" s="91"/>
      <c r="Q9" s="101"/>
      <c r="R9" s="107"/>
      <c r="S9" s="107"/>
      <c r="T9" s="109"/>
      <c r="U9" s="97"/>
      <c r="V9" s="97"/>
      <c r="W9" s="97"/>
      <c r="X9" s="103"/>
      <c r="Y9" s="94"/>
      <c r="Z9" s="103"/>
      <c r="AA9" s="105"/>
      <c r="AB9" s="21"/>
      <c r="AC9" s="21"/>
    </row>
    <row r="10" spans="1:27" s="31" customFormat="1" ht="11.25">
      <c r="A10" s="24">
        <v>1</v>
      </c>
      <c r="B10" s="24">
        <v>2</v>
      </c>
      <c r="C10" s="24">
        <v>3</v>
      </c>
      <c r="D10" s="25">
        <v>4</v>
      </c>
      <c r="E10" s="24">
        <v>5</v>
      </c>
      <c r="F10" s="25">
        <v>6</v>
      </c>
      <c r="G10" s="24">
        <v>7</v>
      </c>
      <c r="H10" s="26">
        <v>8</v>
      </c>
      <c r="I10" s="51">
        <v>9</v>
      </c>
      <c r="J10" s="27">
        <v>10</v>
      </c>
      <c r="K10" s="27">
        <v>11</v>
      </c>
      <c r="L10" s="28">
        <v>12</v>
      </c>
      <c r="M10" s="29">
        <v>13</v>
      </c>
      <c r="N10" s="25">
        <v>14</v>
      </c>
      <c r="O10" s="25">
        <v>15</v>
      </c>
      <c r="P10" s="52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5">
        <v>23</v>
      </c>
      <c r="X10" s="30" t="s">
        <v>180</v>
      </c>
      <c r="Y10" s="25">
        <v>25</v>
      </c>
      <c r="Z10" s="30" t="s">
        <v>181</v>
      </c>
      <c r="AA10" s="25">
        <v>27</v>
      </c>
    </row>
    <row r="11" spans="1:254" ht="67.5">
      <c r="A11" s="6">
        <v>1</v>
      </c>
      <c r="B11" s="5" t="s">
        <v>182</v>
      </c>
      <c r="C11" s="8" t="s">
        <v>183</v>
      </c>
      <c r="D11" s="8" t="s">
        <v>184</v>
      </c>
      <c r="E11" s="8" t="s">
        <v>185</v>
      </c>
      <c r="F11" s="5" t="s">
        <v>6</v>
      </c>
      <c r="G11" s="6" t="s">
        <v>187</v>
      </c>
      <c r="H11" s="6" t="s">
        <v>7</v>
      </c>
      <c r="I11" s="38" t="s">
        <v>8</v>
      </c>
      <c r="J11" s="32" t="s">
        <v>9</v>
      </c>
      <c r="K11" s="32" t="s">
        <v>9</v>
      </c>
      <c r="L11" s="32" t="s">
        <v>9</v>
      </c>
      <c r="M11" s="32" t="s">
        <v>9</v>
      </c>
      <c r="N11" s="9" t="s">
        <v>51</v>
      </c>
      <c r="O11" s="9" t="s">
        <v>10</v>
      </c>
      <c r="P11" s="5" t="s">
        <v>199</v>
      </c>
      <c r="Q11" s="7" t="s">
        <v>11</v>
      </c>
      <c r="R11" s="33">
        <v>1</v>
      </c>
      <c r="S11" s="33">
        <v>50000</v>
      </c>
      <c r="T11" s="34">
        <f aca="true" t="shared" si="0" ref="T11:T19">R11*S11</f>
        <v>50000</v>
      </c>
      <c r="U11" s="34">
        <f aca="true" t="shared" si="1" ref="U11:U19">T11</f>
        <v>50000</v>
      </c>
      <c r="V11" s="33">
        <f aca="true" t="shared" si="2" ref="V11:V19">U11*1.05</f>
        <v>52500</v>
      </c>
      <c r="W11" s="33">
        <f aca="true" t="shared" si="3" ref="W11:W19">U11*1.1</f>
        <v>55000.00000000001</v>
      </c>
      <c r="X11" s="8" t="s">
        <v>29</v>
      </c>
      <c r="Y11" s="6" t="s">
        <v>205</v>
      </c>
      <c r="Z11" s="8" t="s">
        <v>197</v>
      </c>
      <c r="AA11" s="6">
        <v>0</v>
      </c>
      <c r="AB11" s="58"/>
      <c r="AC11" s="59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</row>
    <row r="12" spans="1:254" ht="67.5">
      <c r="A12" s="6">
        <v>2</v>
      </c>
      <c r="B12" s="5" t="s">
        <v>182</v>
      </c>
      <c r="C12" s="8" t="s">
        <v>183</v>
      </c>
      <c r="D12" s="8" t="s">
        <v>184</v>
      </c>
      <c r="E12" s="8" t="s">
        <v>185</v>
      </c>
      <c r="F12" s="5" t="s">
        <v>6</v>
      </c>
      <c r="G12" s="6" t="s">
        <v>187</v>
      </c>
      <c r="H12" s="6" t="s">
        <v>7</v>
      </c>
      <c r="I12" s="38" t="s">
        <v>8</v>
      </c>
      <c r="J12" s="32" t="s">
        <v>9</v>
      </c>
      <c r="K12" s="32" t="s">
        <v>9</v>
      </c>
      <c r="L12" s="32" t="s">
        <v>9</v>
      </c>
      <c r="M12" s="32" t="s">
        <v>9</v>
      </c>
      <c r="N12" s="9" t="s">
        <v>51</v>
      </c>
      <c r="O12" s="9" t="s">
        <v>10</v>
      </c>
      <c r="P12" s="5" t="s">
        <v>199</v>
      </c>
      <c r="Q12" s="7" t="s">
        <v>11</v>
      </c>
      <c r="R12" s="33">
        <v>1</v>
      </c>
      <c r="S12" s="33">
        <v>50000</v>
      </c>
      <c r="T12" s="34">
        <f t="shared" si="0"/>
        <v>50000</v>
      </c>
      <c r="U12" s="34">
        <f t="shared" si="1"/>
        <v>50000</v>
      </c>
      <c r="V12" s="33">
        <f t="shared" si="2"/>
        <v>52500</v>
      </c>
      <c r="W12" s="33">
        <f t="shared" si="3"/>
        <v>55000.00000000001</v>
      </c>
      <c r="X12" s="8" t="s">
        <v>198</v>
      </c>
      <c r="Y12" s="6" t="s">
        <v>206</v>
      </c>
      <c r="Z12" s="8" t="s">
        <v>197</v>
      </c>
      <c r="AA12" s="6">
        <v>0</v>
      </c>
      <c r="AB12" s="58"/>
      <c r="AC12" s="59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</row>
    <row r="13" spans="1:254" ht="67.5">
      <c r="A13" s="6">
        <v>3</v>
      </c>
      <c r="B13" s="5" t="s">
        <v>182</v>
      </c>
      <c r="C13" s="8" t="s">
        <v>183</v>
      </c>
      <c r="D13" s="8" t="s">
        <v>184</v>
      </c>
      <c r="E13" s="8" t="s">
        <v>185</v>
      </c>
      <c r="F13" s="5" t="s">
        <v>6</v>
      </c>
      <c r="G13" s="6" t="s">
        <v>187</v>
      </c>
      <c r="H13" s="6" t="s">
        <v>7</v>
      </c>
      <c r="I13" s="38" t="s">
        <v>8</v>
      </c>
      <c r="J13" s="32" t="s">
        <v>9</v>
      </c>
      <c r="K13" s="32" t="s">
        <v>9</v>
      </c>
      <c r="L13" s="32" t="s">
        <v>9</v>
      </c>
      <c r="M13" s="32" t="s">
        <v>9</v>
      </c>
      <c r="N13" s="9" t="s">
        <v>51</v>
      </c>
      <c r="O13" s="9" t="s">
        <v>10</v>
      </c>
      <c r="P13" s="5" t="s">
        <v>199</v>
      </c>
      <c r="Q13" s="7" t="s">
        <v>11</v>
      </c>
      <c r="R13" s="33">
        <v>1</v>
      </c>
      <c r="S13" s="33">
        <v>100000</v>
      </c>
      <c r="T13" s="34">
        <f t="shared" si="0"/>
        <v>100000</v>
      </c>
      <c r="U13" s="34">
        <f t="shared" si="1"/>
        <v>100000</v>
      </c>
      <c r="V13" s="33">
        <f t="shared" si="2"/>
        <v>105000</v>
      </c>
      <c r="W13" s="33">
        <f t="shared" si="3"/>
        <v>110000.00000000001</v>
      </c>
      <c r="X13" s="8" t="s">
        <v>74</v>
      </c>
      <c r="Y13" s="6" t="s">
        <v>207</v>
      </c>
      <c r="Z13" s="8" t="s">
        <v>197</v>
      </c>
      <c r="AA13" s="6">
        <v>0</v>
      </c>
      <c r="AB13" s="58"/>
      <c r="AC13" s="59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</row>
    <row r="14" spans="1:254" ht="67.5">
      <c r="A14" s="6">
        <v>4</v>
      </c>
      <c r="B14" s="5" t="s">
        <v>182</v>
      </c>
      <c r="C14" s="8" t="s">
        <v>183</v>
      </c>
      <c r="D14" s="8" t="s">
        <v>184</v>
      </c>
      <c r="E14" s="8" t="s">
        <v>185</v>
      </c>
      <c r="F14" s="5" t="s">
        <v>6</v>
      </c>
      <c r="G14" s="6" t="s">
        <v>187</v>
      </c>
      <c r="H14" s="6" t="s">
        <v>7</v>
      </c>
      <c r="I14" s="38" t="s">
        <v>8</v>
      </c>
      <c r="J14" s="32" t="s">
        <v>9</v>
      </c>
      <c r="K14" s="32" t="s">
        <v>9</v>
      </c>
      <c r="L14" s="32" t="s">
        <v>9</v>
      </c>
      <c r="M14" s="32" t="s">
        <v>9</v>
      </c>
      <c r="N14" s="9" t="s">
        <v>51</v>
      </c>
      <c r="O14" s="9" t="s">
        <v>10</v>
      </c>
      <c r="P14" s="5" t="s">
        <v>199</v>
      </c>
      <c r="Q14" s="7" t="s">
        <v>11</v>
      </c>
      <c r="R14" s="33">
        <v>1</v>
      </c>
      <c r="S14" s="33">
        <v>100000</v>
      </c>
      <c r="T14" s="34">
        <f t="shared" si="0"/>
        <v>100000</v>
      </c>
      <c r="U14" s="34">
        <f t="shared" si="1"/>
        <v>100000</v>
      </c>
      <c r="V14" s="33">
        <f t="shared" si="2"/>
        <v>105000</v>
      </c>
      <c r="W14" s="33">
        <f t="shared" si="3"/>
        <v>110000.00000000001</v>
      </c>
      <c r="X14" s="8" t="s">
        <v>75</v>
      </c>
      <c r="Y14" s="6" t="s">
        <v>208</v>
      </c>
      <c r="Z14" s="8" t="s">
        <v>197</v>
      </c>
      <c r="AA14" s="6">
        <v>0</v>
      </c>
      <c r="AB14" s="58"/>
      <c r="AC14" s="59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</row>
    <row r="15" spans="1:254" ht="67.5">
      <c r="A15" s="6">
        <v>5</v>
      </c>
      <c r="B15" s="5" t="s">
        <v>182</v>
      </c>
      <c r="C15" s="8" t="s">
        <v>183</v>
      </c>
      <c r="D15" s="8" t="s">
        <v>184</v>
      </c>
      <c r="E15" s="8" t="s">
        <v>185</v>
      </c>
      <c r="F15" s="5" t="s">
        <v>6</v>
      </c>
      <c r="G15" s="6" t="s">
        <v>187</v>
      </c>
      <c r="H15" s="6" t="s">
        <v>7</v>
      </c>
      <c r="I15" s="38" t="s">
        <v>8</v>
      </c>
      <c r="J15" s="32" t="s">
        <v>9</v>
      </c>
      <c r="K15" s="32" t="s">
        <v>9</v>
      </c>
      <c r="L15" s="32" t="s">
        <v>9</v>
      </c>
      <c r="M15" s="32" t="s">
        <v>9</v>
      </c>
      <c r="N15" s="9" t="s">
        <v>51</v>
      </c>
      <c r="O15" s="9" t="s">
        <v>10</v>
      </c>
      <c r="P15" s="5" t="s">
        <v>199</v>
      </c>
      <c r="Q15" s="7" t="s">
        <v>11</v>
      </c>
      <c r="R15" s="33">
        <v>1</v>
      </c>
      <c r="S15" s="33">
        <v>197000</v>
      </c>
      <c r="T15" s="34">
        <f t="shared" si="0"/>
        <v>197000</v>
      </c>
      <c r="U15" s="34">
        <f t="shared" si="1"/>
        <v>197000</v>
      </c>
      <c r="V15" s="33">
        <f t="shared" si="2"/>
        <v>206850</v>
      </c>
      <c r="W15" s="33">
        <f t="shared" si="3"/>
        <v>216700.00000000003</v>
      </c>
      <c r="X15" s="8" t="s">
        <v>34</v>
      </c>
      <c r="Y15" s="6" t="s">
        <v>238</v>
      </c>
      <c r="Z15" s="8" t="s">
        <v>197</v>
      </c>
      <c r="AA15" s="6">
        <v>0</v>
      </c>
      <c r="AB15" s="58"/>
      <c r="AC15" s="59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</row>
    <row r="16" spans="1:254" ht="67.5">
      <c r="A16" s="6">
        <v>6</v>
      </c>
      <c r="B16" s="5" t="s">
        <v>182</v>
      </c>
      <c r="C16" s="8" t="s">
        <v>183</v>
      </c>
      <c r="D16" s="8" t="s">
        <v>184</v>
      </c>
      <c r="E16" s="8" t="s">
        <v>185</v>
      </c>
      <c r="F16" s="5" t="s">
        <v>55</v>
      </c>
      <c r="G16" s="5" t="s">
        <v>187</v>
      </c>
      <c r="H16" s="62" t="s">
        <v>188</v>
      </c>
      <c r="I16" s="67" t="s">
        <v>122</v>
      </c>
      <c r="J16" s="67" t="s">
        <v>123</v>
      </c>
      <c r="K16" s="67" t="s">
        <v>123</v>
      </c>
      <c r="L16" s="67" t="s">
        <v>124</v>
      </c>
      <c r="M16" s="67" t="s">
        <v>124</v>
      </c>
      <c r="N16" s="9" t="s">
        <v>242</v>
      </c>
      <c r="O16" s="9" t="s">
        <v>56</v>
      </c>
      <c r="P16" s="5" t="s">
        <v>199</v>
      </c>
      <c r="Q16" s="7" t="s">
        <v>200</v>
      </c>
      <c r="R16" s="33">
        <v>1</v>
      </c>
      <c r="S16" s="33">
        <v>123000</v>
      </c>
      <c r="T16" s="34">
        <f t="shared" si="0"/>
        <v>123000</v>
      </c>
      <c r="U16" s="34">
        <f t="shared" si="1"/>
        <v>123000</v>
      </c>
      <c r="V16" s="33">
        <f t="shared" si="2"/>
        <v>129150</v>
      </c>
      <c r="W16" s="33">
        <f t="shared" si="3"/>
        <v>135300</v>
      </c>
      <c r="X16" s="8" t="s">
        <v>32</v>
      </c>
      <c r="Y16" s="5" t="s">
        <v>209</v>
      </c>
      <c r="Z16" s="8" t="s">
        <v>197</v>
      </c>
      <c r="AA16" s="6">
        <v>0</v>
      </c>
      <c r="AB16" s="58"/>
      <c r="AC16" s="59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</row>
    <row r="17" spans="1:254" ht="90">
      <c r="A17" s="6">
        <v>7</v>
      </c>
      <c r="B17" s="5" t="s">
        <v>182</v>
      </c>
      <c r="C17" s="8" t="s">
        <v>183</v>
      </c>
      <c r="D17" s="8" t="s">
        <v>184</v>
      </c>
      <c r="E17" s="8" t="s">
        <v>185</v>
      </c>
      <c r="F17" s="5" t="s">
        <v>13</v>
      </c>
      <c r="G17" s="6" t="s">
        <v>187</v>
      </c>
      <c r="H17" s="6" t="s">
        <v>188</v>
      </c>
      <c r="I17" s="38" t="s">
        <v>14</v>
      </c>
      <c r="J17" s="32" t="s">
        <v>15</v>
      </c>
      <c r="K17" s="32" t="s">
        <v>15</v>
      </c>
      <c r="L17" s="32" t="s">
        <v>16</v>
      </c>
      <c r="M17" s="32" t="s">
        <v>16</v>
      </c>
      <c r="N17" s="9" t="s">
        <v>17</v>
      </c>
      <c r="O17" s="9" t="s">
        <v>18</v>
      </c>
      <c r="P17" s="5" t="s">
        <v>19</v>
      </c>
      <c r="Q17" s="54" t="s">
        <v>28</v>
      </c>
      <c r="R17" s="33">
        <v>8000</v>
      </c>
      <c r="S17" s="33">
        <v>123.21</v>
      </c>
      <c r="T17" s="34">
        <f>R17*S17</f>
        <v>985680</v>
      </c>
      <c r="U17" s="34">
        <f t="shared" si="1"/>
        <v>985680</v>
      </c>
      <c r="V17" s="33">
        <f t="shared" si="2"/>
        <v>1034964</v>
      </c>
      <c r="W17" s="33">
        <f t="shared" si="3"/>
        <v>1084248</v>
      </c>
      <c r="X17" s="8" t="s">
        <v>29</v>
      </c>
      <c r="Y17" s="60" t="s">
        <v>270</v>
      </c>
      <c r="Z17" s="8" t="s">
        <v>197</v>
      </c>
      <c r="AA17" s="6">
        <v>0</v>
      </c>
      <c r="AB17" s="58"/>
      <c r="AC17" s="59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</row>
    <row r="18" spans="1:254" ht="90">
      <c r="A18" s="6">
        <v>8</v>
      </c>
      <c r="B18" s="5" t="s">
        <v>182</v>
      </c>
      <c r="C18" s="8" t="s">
        <v>183</v>
      </c>
      <c r="D18" s="8" t="s">
        <v>184</v>
      </c>
      <c r="E18" s="8" t="s">
        <v>185</v>
      </c>
      <c r="F18" s="5" t="s">
        <v>13</v>
      </c>
      <c r="G18" s="6" t="s">
        <v>187</v>
      </c>
      <c r="H18" s="6" t="s">
        <v>188</v>
      </c>
      <c r="I18" s="38" t="s">
        <v>20</v>
      </c>
      <c r="J18" s="32" t="s">
        <v>15</v>
      </c>
      <c r="K18" s="32" t="s">
        <v>15</v>
      </c>
      <c r="L18" s="32" t="s">
        <v>21</v>
      </c>
      <c r="M18" s="32" t="s">
        <v>21</v>
      </c>
      <c r="N18" s="9" t="s">
        <v>22</v>
      </c>
      <c r="O18" s="9" t="s">
        <v>23</v>
      </c>
      <c r="P18" s="5" t="s">
        <v>19</v>
      </c>
      <c r="Q18" s="54" t="s">
        <v>28</v>
      </c>
      <c r="R18" s="33">
        <v>101564</v>
      </c>
      <c r="S18" s="33">
        <v>111.61</v>
      </c>
      <c r="T18" s="34">
        <f t="shared" si="0"/>
        <v>11335558.04</v>
      </c>
      <c r="U18" s="34">
        <f t="shared" si="1"/>
        <v>11335558.04</v>
      </c>
      <c r="V18" s="33">
        <f t="shared" si="2"/>
        <v>11902335.942</v>
      </c>
      <c r="W18" s="33">
        <f t="shared" si="3"/>
        <v>12469113.844</v>
      </c>
      <c r="X18" s="8" t="s">
        <v>29</v>
      </c>
      <c r="Y18" s="60" t="s">
        <v>270</v>
      </c>
      <c r="Z18" s="8" t="s">
        <v>197</v>
      </c>
      <c r="AA18" s="6">
        <v>0</v>
      </c>
      <c r="AB18" s="58"/>
      <c r="AC18" s="59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</row>
    <row r="19" spans="1:254" ht="90">
      <c r="A19" s="6">
        <v>9</v>
      </c>
      <c r="B19" s="5" t="s">
        <v>182</v>
      </c>
      <c r="C19" s="8" t="s">
        <v>183</v>
      </c>
      <c r="D19" s="8" t="s">
        <v>184</v>
      </c>
      <c r="E19" s="8" t="s">
        <v>185</v>
      </c>
      <c r="F19" s="5" t="s">
        <v>13</v>
      </c>
      <c r="G19" s="6" t="s">
        <v>187</v>
      </c>
      <c r="H19" s="6" t="s">
        <v>188</v>
      </c>
      <c r="I19" s="38" t="s">
        <v>24</v>
      </c>
      <c r="J19" s="32" t="s">
        <v>25</v>
      </c>
      <c r="K19" s="32" t="s">
        <v>25</v>
      </c>
      <c r="L19" s="32" t="s">
        <v>26</v>
      </c>
      <c r="M19" s="32" t="s">
        <v>26</v>
      </c>
      <c r="N19" s="9" t="s">
        <v>27</v>
      </c>
      <c r="O19" s="9" t="s">
        <v>210</v>
      </c>
      <c r="P19" s="5" t="s">
        <v>194</v>
      </c>
      <c r="Q19" s="54" t="s">
        <v>28</v>
      </c>
      <c r="R19" s="33">
        <v>780</v>
      </c>
      <c r="S19" s="33">
        <v>89.28</v>
      </c>
      <c r="T19" s="34">
        <f t="shared" si="0"/>
        <v>69638.4</v>
      </c>
      <c r="U19" s="34">
        <f t="shared" si="1"/>
        <v>69638.4</v>
      </c>
      <c r="V19" s="33">
        <f t="shared" si="2"/>
        <v>73120.31999999999</v>
      </c>
      <c r="W19" s="33">
        <f t="shared" si="3"/>
        <v>76602.24</v>
      </c>
      <c r="X19" s="8" t="s">
        <v>29</v>
      </c>
      <c r="Y19" s="60" t="s">
        <v>270</v>
      </c>
      <c r="Z19" s="8" t="s">
        <v>197</v>
      </c>
      <c r="AA19" s="6">
        <v>0</v>
      </c>
      <c r="AB19" s="58"/>
      <c r="AC19" s="59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</row>
    <row r="20" spans="1:254" ht="78.75">
      <c r="A20" s="6">
        <v>10</v>
      </c>
      <c r="B20" s="5" t="s">
        <v>182</v>
      </c>
      <c r="C20" s="8" t="s">
        <v>183</v>
      </c>
      <c r="D20" s="8" t="s">
        <v>184</v>
      </c>
      <c r="E20" s="8" t="s">
        <v>185</v>
      </c>
      <c r="F20" s="5" t="s">
        <v>186</v>
      </c>
      <c r="G20" s="6" t="s">
        <v>187</v>
      </c>
      <c r="H20" s="6" t="s">
        <v>188</v>
      </c>
      <c r="I20" s="38" t="s">
        <v>189</v>
      </c>
      <c r="J20" s="32" t="s">
        <v>128</v>
      </c>
      <c r="K20" s="32" t="s">
        <v>190</v>
      </c>
      <c r="L20" s="9" t="s">
        <v>129</v>
      </c>
      <c r="M20" s="32" t="s">
        <v>191</v>
      </c>
      <c r="N20" s="9" t="s">
        <v>192</v>
      </c>
      <c r="O20" s="9" t="s">
        <v>193</v>
      </c>
      <c r="P20" s="5" t="s">
        <v>194</v>
      </c>
      <c r="Q20" s="7" t="s">
        <v>195</v>
      </c>
      <c r="R20" s="33">
        <v>1539</v>
      </c>
      <c r="S20" s="33">
        <v>580.35</v>
      </c>
      <c r="T20" s="34">
        <f>S20*R20</f>
        <v>893158.65</v>
      </c>
      <c r="U20" s="34">
        <f aca="true" t="shared" si="4" ref="U20:U54">T20</f>
        <v>893158.65</v>
      </c>
      <c r="V20" s="33">
        <f aca="true" t="shared" si="5" ref="V20:V54">U20*1.05</f>
        <v>937816.5825</v>
      </c>
      <c r="W20" s="33">
        <f aca="true" t="shared" si="6" ref="W20:W27">U20*1.1</f>
        <v>982474.5150000001</v>
      </c>
      <c r="X20" s="8" t="s">
        <v>198</v>
      </c>
      <c r="Y20" s="5" t="s">
        <v>196</v>
      </c>
      <c r="Z20" s="8" t="s">
        <v>197</v>
      </c>
      <c r="AA20" s="6">
        <v>0</v>
      </c>
      <c r="AB20" s="58"/>
      <c r="AC20" s="59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</row>
    <row r="21" spans="1:29" ht="90">
      <c r="A21" s="6">
        <v>11</v>
      </c>
      <c r="B21" s="63" t="s">
        <v>182</v>
      </c>
      <c r="C21" s="64">
        <v>217</v>
      </c>
      <c r="D21" s="65" t="s">
        <v>184</v>
      </c>
      <c r="E21" s="64">
        <v>100</v>
      </c>
      <c r="F21" s="5" t="s">
        <v>186</v>
      </c>
      <c r="G21" s="5" t="s">
        <v>187</v>
      </c>
      <c r="H21" s="6" t="s">
        <v>188</v>
      </c>
      <c r="I21" s="67" t="s">
        <v>243</v>
      </c>
      <c r="J21" s="67" t="s">
        <v>244</v>
      </c>
      <c r="K21" s="67" t="s">
        <v>244</v>
      </c>
      <c r="L21" s="67" t="s">
        <v>245</v>
      </c>
      <c r="M21" s="67" t="s">
        <v>245</v>
      </c>
      <c r="N21" s="66" t="s">
        <v>246</v>
      </c>
      <c r="O21" s="66" t="s">
        <v>211</v>
      </c>
      <c r="P21" s="5" t="s">
        <v>199</v>
      </c>
      <c r="Q21" s="68" t="s">
        <v>137</v>
      </c>
      <c r="R21" s="68">
        <v>1</v>
      </c>
      <c r="S21" s="68">
        <v>565178.57</v>
      </c>
      <c r="T21" s="68">
        <f aca="true" t="shared" si="7" ref="T21:T27">R21*S21</f>
        <v>565178.57</v>
      </c>
      <c r="U21" s="68">
        <f t="shared" si="4"/>
        <v>565178.57</v>
      </c>
      <c r="V21" s="68">
        <f t="shared" si="5"/>
        <v>593437.4985</v>
      </c>
      <c r="W21" s="68">
        <f t="shared" si="6"/>
        <v>621696.427</v>
      </c>
      <c r="X21" s="8" t="s">
        <v>75</v>
      </c>
      <c r="Y21" s="5" t="s">
        <v>201</v>
      </c>
      <c r="Z21" s="8" t="s">
        <v>197</v>
      </c>
      <c r="AA21" s="6">
        <v>0</v>
      </c>
      <c r="AB21" s="13"/>
      <c r="AC21" s="13"/>
    </row>
    <row r="22" spans="1:29" ht="67.5">
      <c r="A22" s="6">
        <v>12</v>
      </c>
      <c r="B22" s="63" t="s">
        <v>182</v>
      </c>
      <c r="C22" s="64">
        <v>217</v>
      </c>
      <c r="D22" s="65" t="s">
        <v>184</v>
      </c>
      <c r="E22" s="64">
        <v>100</v>
      </c>
      <c r="F22" s="5" t="s">
        <v>186</v>
      </c>
      <c r="G22" s="5" t="s">
        <v>187</v>
      </c>
      <c r="H22" s="6" t="s">
        <v>188</v>
      </c>
      <c r="I22" s="67" t="s">
        <v>202</v>
      </c>
      <c r="J22" s="67" t="s">
        <v>203</v>
      </c>
      <c r="K22" s="67" t="s">
        <v>203</v>
      </c>
      <c r="L22" s="67" t="s">
        <v>204</v>
      </c>
      <c r="M22" s="67" t="s">
        <v>204</v>
      </c>
      <c r="N22" s="66" t="s">
        <v>247</v>
      </c>
      <c r="O22" s="66" t="s">
        <v>212</v>
      </c>
      <c r="P22" s="5" t="s">
        <v>199</v>
      </c>
      <c r="Q22" s="68" t="s">
        <v>137</v>
      </c>
      <c r="R22" s="68">
        <v>1</v>
      </c>
      <c r="S22" s="68">
        <v>1130357.14</v>
      </c>
      <c r="T22" s="68">
        <f t="shared" si="7"/>
        <v>1130357.14</v>
      </c>
      <c r="U22" s="68">
        <f t="shared" si="4"/>
        <v>1130357.14</v>
      </c>
      <c r="V22" s="68">
        <f t="shared" si="5"/>
        <v>1186874.997</v>
      </c>
      <c r="W22" s="68">
        <f t="shared" si="6"/>
        <v>1243392.854</v>
      </c>
      <c r="X22" s="8" t="s">
        <v>29</v>
      </c>
      <c r="Y22" s="5" t="s">
        <v>201</v>
      </c>
      <c r="Z22" s="8" t="s">
        <v>197</v>
      </c>
      <c r="AA22" s="6">
        <v>0</v>
      </c>
      <c r="AB22" s="13"/>
      <c r="AC22" s="13"/>
    </row>
    <row r="23" spans="1:29" ht="67.5">
      <c r="A23" s="6">
        <v>13</v>
      </c>
      <c r="B23" s="63" t="s">
        <v>182</v>
      </c>
      <c r="C23" s="64">
        <v>217</v>
      </c>
      <c r="D23" s="65" t="s">
        <v>184</v>
      </c>
      <c r="E23" s="64">
        <v>100</v>
      </c>
      <c r="F23" s="5" t="s">
        <v>186</v>
      </c>
      <c r="G23" s="5" t="s">
        <v>187</v>
      </c>
      <c r="H23" s="6" t="s">
        <v>188</v>
      </c>
      <c r="I23" s="71" t="s">
        <v>248</v>
      </c>
      <c r="J23" s="71" t="s">
        <v>249</v>
      </c>
      <c r="K23" s="71" t="s">
        <v>249</v>
      </c>
      <c r="L23" s="71" t="s">
        <v>250</v>
      </c>
      <c r="M23" s="71" t="s">
        <v>250</v>
      </c>
      <c r="N23" s="66"/>
      <c r="O23" s="66" t="s">
        <v>213</v>
      </c>
      <c r="P23" s="5" t="s">
        <v>194</v>
      </c>
      <c r="Q23" s="68" t="s">
        <v>137</v>
      </c>
      <c r="R23" s="68">
        <v>1</v>
      </c>
      <c r="S23" s="68">
        <v>223214.28</v>
      </c>
      <c r="T23" s="68">
        <f t="shared" si="7"/>
        <v>223214.28</v>
      </c>
      <c r="U23" s="68">
        <f t="shared" si="4"/>
        <v>223214.28</v>
      </c>
      <c r="V23" s="68">
        <f t="shared" si="5"/>
        <v>234374.994</v>
      </c>
      <c r="W23" s="68">
        <f t="shared" si="6"/>
        <v>245535.708</v>
      </c>
      <c r="X23" s="8" t="s">
        <v>29</v>
      </c>
      <c r="Y23" s="5" t="s">
        <v>201</v>
      </c>
      <c r="Z23" s="8" t="s">
        <v>197</v>
      </c>
      <c r="AA23" s="6">
        <v>0</v>
      </c>
      <c r="AB23" s="13"/>
      <c r="AC23" s="13"/>
    </row>
    <row r="24" spans="1:29" ht="67.5">
      <c r="A24" s="6">
        <v>14</v>
      </c>
      <c r="B24" s="63" t="s">
        <v>182</v>
      </c>
      <c r="C24" s="64">
        <v>217</v>
      </c>
      <c r="D24" s="65" t="s">
        <v>184</v>
      </c>
      <c r="E24" s="64">
        <v>100</v>
      </c>
      <c r="F24" s="5" t="s">
        <v>186</v>
      </c>
      <c r="G24" s="5" t="s">
        <v>187</v>
      </c>
      <c r="H24" s="6" t="s">
        <v>188</v>
      </c>
      <c r="I24" s="67" t="s">
        <v>251</v>
      </c>
      <c r="J24" s="67" t="s">
        <v>252</v>
      </c>
      <c r="K24" s="67" t="s">
        <v>252</v>
      </c>
      <c r="L24" s="67" t="s">
        <v>253</v>
      </c>
      <c r="M24" s="67" t="s">
        <v>253</v>
      </c>
      <c r="N24" s="66" t="s">
        <v>254</v>
      </c>
      <c r="O24" s="66" t="s">
        <v>214</v>
      </c>
      <c r="P24" s="5" t="s">
        <v>194</v>
      </c>
      <c r="Q24" s="68" t="s">
        <v>137</v>
      </c>
      <c r="R24" s="68">
        <v>1</v>
      </c>
      <c r="S24" s="68">
        <v>892857.14</v>
      </c>
      <c r="T24" s="68">
        <f t="shared" si="7"/>
        <v>892857.14</v>
      </c>
      <c r="U24" s="68">
        <f t="shared" si="4"/>
        <v>892857.14</v>
      </c>
      <c r="V24" s="68">
        <f t="shared" si="5"/>
        <v>937499.9970000001</v>
      </c>
      <c r="W24" s="68">
        <f t="shared" si="6"/>
        <v>982142.854</v>
      </c>
      <c r="X24" s="8" t="s">
        <v>73</v>
      </c>
      <c r="Y24" s="5" t="s">
        <v>201</v>
      </c>
      <c r="Z24" s="8" t="s">
        <v>197</v>
      </c>
      <c r="AA24" s="6">
        <v>0</v>
      </c>
      <c r="AB24" s="13"/>
      <c r="AC24" s="13"/>
    </row>
    <row r="25" spans="1:29" ht="67.5">
      <c r="A25" s="6">
        <v>15</v>
      </c>
      <c r="B25" s="63" t="s">
        <v>182</v>
      </c>
      <c r="C25" s="64">
        <v>217</v>
      </c>
      <c r="D25" s="65" t="s">
        <v>184</v>
      </c>
      <c r="E25" s="64">
        <v>100</v>
      </c>
      <c r="F25" s="5" t="s">
        <v>186</v>
      </c>
      <c r="G25" s="5" t="s">
        <v>187</v>
      </c>
      <c r="H25" s="6" t="s">
        <v>188</v>
      </c>
      <c r="I25" s="67" t="s">
        <v>251</v>
      </c>
      <c r="J25" s="67" t="s">
        <v>252</v>
      </c>
      <c r="K25" s="67" t="s">
        <v>252</v>
      </c>
      <c r="L25" s="67" t="s">
        <v>253</v>
      </c>
      <c r="M25" s="67" t="s">
        <v>253</v>
      </c>
      <c r="N25" s="66" t="s">
        <v>254</v>
      </c>
      <c r="O25" s="66" t="s">
        <v>214</v>
      </c>
      <c r="P25" s="5" t="s">
        <v>194</v>
      </c>
      <c r="Q25" s="68" t="s">
        <v>137</v>
      </c>
      <c r="R25" s="68">
        <v>1</v>
      </c>
      <c r="S25" s="68">
        <v>892857.14</v>
      </c>
      <c r="T25" s="68">
        <f t="shared" si="7"/>
        <v>892857.14</v>
      </c>
      <c r="U25" s="68">
        <f t="shared" si="4"/>
        <v>892857.14</v>
      </c>
      <c r="V25" s="68">
        <f t="shared" si="5"/>
        <v>937499.9970000001</v>
      </c>
      <c r="W25" s="68">
        <f t="shared" si="6"/>
        <v>982142.854</v>
      </c>
      <c r="X25" s="8" t="s">
        <v>66</v>
      </c>
      <c r="Y25" s="5" t="s">
        <v>201</v>
      </c>
      <c r="Z25" s="8" t="s">
        <v>197</v>
      </c>
      <c r="AA25" s="6">
        <v>0</v>
      </c>
      <c r="AB25" s="13"/>
      <c r="AC25" s="13"/>
    </row>
    <row r="26" spans="1:29" ht="78.75">
      <c r="A26" s="6">
        <v>16</v>
      </c>
      <c r="B26" s="5" t="s">
        <v>182</v>
      </c>
      <c r="C26" s="8" t="s">
        <v>183</v>
      </c>
      <c r="D26" s="8" t="s">
        <v>184</v>
      </c>
      <c r="E26" s="8" t="s">
        <v>185</v>
      </c>
      <c r="F26" s="5" t="s">
        <v>186</v>
      </c>
      <c r="G26" s="6" t="s">
        <v>187</v>
      </c>
      <c r="H26" s="6" t="s">
        <v>188</v>
      </c>
      <c r="I26" s="38" t="s">
        <v>189</v>
      </c>
      <c r="J26" s="32" t="s">
        <v>128</v>
      </c>
      <c r="K26" s="32" t="s">
        <v>190</v>
      </c>
      <c r="L26" s="9" t="s">
        <v>129</v>
      </c>
      <c r="M26" s="32" t="s">
        <v>191</v>
      </c>
      <c r="N26" s="9" t="s">
        <v>192</v>
      </c>
      <c r="O26" s="9" t="s">
        <v>193</v>
      </c>
      <c r="P26" s="5" t="s">
        <v>194</v>
      </c>
      <c r="Q26" s="7" t="s">
        <v>195</v>
      </c>
      <c r="R26" s="33">
        <v>1077</v>
      </c>
      <c r="S26" s="33">
        <v>580.35</v>
      </c>
      <c r="T26" s="34">
        <f>S26*R26</f>
        <v>625036.9500000001</v>
      </c>
      <c r="U26" s="34">
        <f>T26</f>
        <v>625036.9500000001</v>
      </c>
      <c r="V26" s="33">
        <f>U26*1.05</f>
        <v>656288.7975000001</v>
      </c>
      <c r="W26" s="33">
        <f>U26*1.1</f>
        <v>687540.6450000001</v>
      </c>
      <c r="X26" s="8" t="s">
        <v>67</v>
      </c>
      <c r="Y26" s="5" t="s">
        <v>196</v>
      </c>
      <c r="Z26" s="8" t="s">
        <v>197</v>
      </c>
      <c r="AA26" s="6">
        <v>0</v>
      </c>
      <c r="AB26" s="13"/>
      <c r="AC26" s="13"/>
    </row>
    <row r="27" spans="1:29" ht="67.5">
      <c r="A27" s="6">
        <v>17</v>
      </c>
      <c r="B27" s="63" t="s">
        <v>182</v>
      </c>
      <c r="C27" s="64">
        <v>217</v>
      </c>
      <c r="D27" s="65" t="s">
        <v>184</v>
      </c>
      <c r="E27" s="64">
        <v>100</v>
      </c>
      <c r="F27" s="5" t="s">
        <v>186</v>
      </c>
      <c r="G27" s="5" t="s">
        <v>187</v>
      </c>
      <c r="H27" s="6" t="s">
        <v>188</v>
      </c>
      <c r="I27" s="67" t="s">
        <v>251</v>
      </c>
      <c r="J27" s="67" t="s">
        <v>252</v>
      </c>
      <c r="K27" s="67" t="s">
        <v>252</v>
      </c>
      <c r="L27" s="67" t="s">
        <v>253</v>
      </c>
      <c r="M27" s="67" t="s">
        <v>253</v>
      </c>
      <c r="N27" s="66" t="s">
        <v>254</v>
      </c>
      <c r="O27" s="66" t="s">
        <v>214</v>
      </c>
      <c r="P27" s="5" t="s">
        <v>194</v>
      </c>
      <c r="Q27" s="68" t="s">
        <v>137</v>
      </c>
      <c r="R27" s="68">
        <v>1</v>
      </c>
      <c r="S27" s="68">
        <v>1160714.28</v>
      </c>
      <c r="T27" s="68">
        <f t="shared" si="7"/>
        <v>1160714.28</v>
      </c>
      <c r="U27" s="68">
        <f t="shared" si="4"/>
        <v>1160714.28</v>
      </c>
      <c r="V27" s="68">
        <f t="shared" si="5"/>
        <v>1218749.9940000002</v>
      </c>
      <c r="W27" s="68">
        <f t="shared" si="6"/>
        <v>1276785.708</v>
      </c>
      <c r="X27" s="8" t="s">
        <v>67</v>
      </c>
      <c r="Y27" s="5" t="s">
        <v>201</v>
      </c>
      <c r="Z27" s="8" t="s">
        <v>197</v>
      </c>
      <c r="AA27" s="6">
        <v>0</v>
      </c>
      <c r="AB27" s="13"/>
      <c r="AC27" s="13"/>
    </row>
    <row r="28" spans="1:254" ht="78.75">
      <c r="A28" s="6">
        <v>18</v>
      </c>
      <c r="B28" s="5" t="s">
        <v>182</v>
      </c>
      <c r="C28" s="8" t="s">
        <v>183</v>
      </c>
      <c r="D28" s="8" t="s">
        <v>184</v>
      </c>
      <c r="E28" s="8" t="s">
        <v>185</v>
      </c>
      <c r="F28" s="5" t="s">
        <v>186</v>
      </c>
      <c r="G28" s="6" t="s">
        <v>187</v>
      </c>
      <c r="H28" s="6" t="s">
        <v>188</v>
      </c>
      <c r="I28" s="38" t="s">
        <v>189</v>
      </c>
      <c r="J28" s="32" t="s">
        <v>128</v>
      </c>
      <c r="K28" s="32" t="s">
        <v>190</v>
      </c>
      <c r="L28" s="9" t="s">
        <v>129</v>
      </c>
      <c r="M28" s="32" t="s">
        <v>191</v>
      </c>
      <c r="N28" s="9" t="s">
        <v>192</v>
      </c>
      <c r="O28" s="9" t="s">
        <v>193</v>
      </c>
      <c r="P28" s="5" t="s">
        <v>194</v>
      </c>
      <c r="Q28" s="7" t="s">
        <v>195</v>
      </c>
      <c r="R28" s="33">
        <v>429</v>
      </c>
      <c r="S28" s="33">
        <v>580.35</v>
      </c>
      <c r="T28" s="34">
        <f>S28*R28</f>
        <v>248970.15000000002</v>
      </c>
      <c r="U28" s="34">
        <f>T28</f>
        <v>248970.15000000002</v>
      </c>
      <c r="V28" s="33">
        <f>U28*1.05</f>
        <v>261418.65750000003</v>
      </c>
      <c r="W28" s="33">
        <f>U28*1.1</f>
        <v>273867.16500000004</v>
      </c>
      <c r="X28" s="8" t="s">
        <v>32</v>
      </c>
      <c r="Y28" s="5" t="s">
        <v>196</v>
      </c>
      <c r="Z28" s="8" t="s">
        <v>197</v>
      </c>
      <c r="AA28" s="6">
        <v>0</v>
      </c>
      <c r="AB28" s="58"/>
      <c r="AC28" s="59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</row>
    <row r="29" spans="1:29" ht="67.5">
      <c r="A29" s="6">
        <v>19</v>
      </c>
      <c r="B29" s="63" t="s">
        <v>182</v>
      </c>
      <c r="C29" s="64">
        <v>217</v>
      </c>
      <c r="D29" s="65" t="s">
        <v>184</v>
      </c>
      <c r="E29" s="64">
        <v>100</v>
      </c>
      <c r="F29" s="5" t="s">
        <v>186</v>
      </c>
      <c r="G29" s="5" t="s">
        <v>187</v>
      </c>
      <c r="H29" s="6" t="s">
        <v>188</v>
      </c>
      <c r="I29" s="67" t="s">
        <v>202</v>
      </c>
      <c r="J29" s="67" t="s">
        <v>203</v>
      </c>
      <c r="K29" s="67" t="s">
        <v>203</v>
      </c>
      <c r="L29" s="67" t="s">
        <v>204</v>
      </c>
      <c r="M29" s="67" t="s">
        <v>204</v>
      </c>
      <c r="N29" s="66" t="s">
        <v>247</v>
      </c>
      <c r="O29" s="66" t="s">
        <v>212</v>
      </c>
      <c r="P29" s="5" t="s">
        <v>199</v>
      </c>
      <c r="Q29" s="68" t="s">
        <v>137</v>
      </c>
      <c r="R29" s="68">
        <v>1</v>
      </c>
      <c r="S29" s="68">
        <v>1090178.57</v>
      </c>
      <c r="T29" s="68">
        <f>R29*S29</f>
        <v>1090178.57</v>
      </c>
      <c r="U29" s="68">
        <f>T29</f>
        <v>1090178.57</v>
      </c>
      <c r="V29" s="68">
        <f>U29*1.05</f>
        <v>1144687.4985000002</v>
      </c>
      <c r="W29" s="68">
        <f>U29*1.1</f>
        <v>1199196.4270000001</v>
      </c>
      <c r="X29" s="8" t="s">
        <v>32</v>
      </c>
      <c r="Y29" s="5" t="s">
        <v>201</v>
      </c>
      <c r="Z29" s="8" t="s">
        <v>197</v>
      </c>
      <c r="AA29" s="6">
        <v>0</v>
      </c>
      <c r="AB29" s="13"/>
      <c r="AC29" s="13"/>
    </row>
    <row r="30" spans="1:29" ht="78.75">
      <c r="A30" s="6">
        <v>20</v>
      </c>
      <c r="B30" s="5" t="s">
        <v>182</v>
      </c>
      <c r="C30" s="8" t="s">
        <v>183</v>
      </c>
      <c r="D30" s="8" t="s">
        <v>184</v>
      </c>
      <c r="E30" s="8" t="s">
        <v>185</v>
      </c>
      <c r="F30" s="5" t="s">
        <v>186</v>
      </c>
      <c r="G30" s="6" t="s">
        <v>187</v>
      </c>
      <c r="H30" s="6" t="s">
        <v>188</v>
      </c>
      <c r="I30" s="38" t="s">
        <v>189</v>
      </c>
      <c r="J30" s="32" t="s">
        <v>128</v>
      </c>
      <c r="K30" s="32" t="s">
        <v>190</v>
      </c>
      <c r="L30" s="9" t="s">
        <v>129</v>
      </c>
      <c r="M30" s="32" t="s">
        <v>191</v>
      </c>
      <c r="N30" s="9" t="s">
        <v>192</v>
      </c>
      <c r="O30" s="9" t="s">
        <v>193</v>
      </c>
      <c r="P30" s="5" t="s">
        <v>194</v>
      </c>
      <c r="Q30" s="7" t="s">
        <v>195</v>
      </c>
      <c r="R30" s="33">
        <v>1538</v>
      </c>
      <c r="S30" s="33">
        <v>580.35</v>
      </c>
      <c r="T30" s="34">
        <f>S30*R30</f>
        <v>892578.3</v>
      </c>
      <c r="U30" s="34">
        <f>T30</f>
        <v>892578.3</v>
      </c>
      <c r="V30" s="33">
        <f>U30*1.05</f>
        <v>937207.2150000001</v>
      </c>
      <c r="W30" s="33">
        <f>U30*1.1</f>
        <v>981836.1300000001</v>
      </c>
      <c r="X30" s="8" t="s">
        <v>73</v>
      </c>
      <c r="Y30" s="5" t="s">
        <v>196</v>
      </c>
      <c r="Z30" s="8" t="s">
        <v>197</v>
      </c>
      <c r="AA30" s="6">
        <v>0</v>
      </c>
      <c r="AB30" s="13"/>
      <c r="AC30" s="13"/>
    </row>
    <row r="31" spans="1:29" ht="78.75">
      <c r="A31" s="6">
        <v>21</v>
      </c>
      <c r="B31" s="5" t="s">
        <v>182</v>
      </c>
      <c r="C31" s="8" t="s">
        <v>183</v>
      </c>
      <c r="D31" s="8" t="s">
        <v>184</v>
      </c>
      <c r="E31" s="8" t="s">
        <v>185</v>
      </c>
      <c r="F31" s="5" t="s">
        <v>186</v>
      </c>
      <c r="G31" s="6" t="s">
        <v>187</v>
      </c>
      <c r="H31" s="6" t="s">
        <v>188</v>
      </c>
      <c r="I31" s="38" t="s">
        <v>189</v>
      </c>
      <c r="J31" s="32" t="s">
        <v>128</v>
      </c>
      <c r="K31" s="32" t="s">
        <v>190</v>
      </c>
      <c r="L31" s="9" t="s">
        <v>129</v>
      </c>
      <c r="M31" s="32" t="s">
        <v>191</v>
      </c>
      <c r="N31" s="9" t="s">
        <v>192</v>
      </c>
      <c r="O31" s="9" t="s">
        <v>193</v>
      </c>
      <c r="P31" s="5" t="s">
        <v>194</v>
      </c>
      <c r="Q31" s="7" t="s">
        <v>195</v>
      </c>
      <c r="R31" s="33">
        <v>2307</v>
      </c>
      <c r="S31" s="33">
        <v>580.35</v>
      </c>
      <c r="T31" s="34">
        <f>S31*R31</f>
        <v>1338867.45</v>
      </c>
      <c r="U31" s="34">
        <f>T31</f>
        <v>1338867.45</v>
      </c>
      <c r="V31" s="33">
        <f>U31*1.05</f>
        <v>1405810.8225</v>
      </c>
      <c r="W31" s="33">
        <f>U31*1.1</f>
        <v>1472754.195</v>
      </c>
      <c r="X31" s="8" t="s">
        <v>12</v>
      </c>
      <c r="Y31" s="5" t="s">
        <v>196</v>
      </c>
      <c r="Z31" s="8" t="s">
        <v>197</v>
      </c>
      <c r="AA31" s="6">
        <v>0</v>
      </c>
      <c r="AB31" s="13"/>
      <c r="AC31" s="13"/>
    </row>
    <row r="32" spans="1:29" ht="67.5">
      <c r="A32" s="6">
        <v>22</v>
      </c>
      <c r="B32" s="63" t="s">
        <v>182</v>
      </c>
      <c r="C32" s="64">
        <v>217</v>
      </c>
      <c r="D32" s="65" t="s">
        <v>184</v>
      </c>
      <c r="E32" s="64">
        <v>100</v>
      </c>
      <c r="F32" s="5" t="s">
        <v>186</v>
      </c>
      <c r="G32" s="5" t="s">
        <v>187</v>
      </c>
      <c r="H32" s="6" t="s">
        <v>188</v>
      </c>
      <c r="I32" s="67" t="s">
        <v>251</v>
      </c>
      <c r="J32" s="67" t="s">
        <v>252</v>
      </c>
      <c r="K32" s="67" t="s">
        <v>252</v>
      </c>
      <c r="L32" s="67" t="s">
        <v>253</v>
      </c>
      <c r="M32" s="67" t="s">
        <v>253</v>
      </c>
      <c r="N32" s="66" t="s">
        <v>254</v>
      </c>
      <c r="O32" s="66" t="s">
        <v>214</v>
      </c>
      <c r="P32" s="5" t="s">
        <v>194</v>
      </c>
      <c r="Q32" s="68" t="s">
        <v>137</v>
      </c>
      <c r="R32" s="68">
        <v>1</v>
      </c>
      <c r="S32" s="68">
        <v>446428.57</v>
      </c>
      <c r="T32" s="68">
        <f aca="true" t="shared" si="8" ref="T32:T54">R32*S32</f>
        <v>446428.57</v>
      </c>
      <c r="U32" s="68">
        <f t="shared" si="4"/>
        <v>446428.57</v>
      </c>
      <c r="V32" s="68">
        <f t="shared" si="5"/>
        <v>468749.99850000005</v>
      </c>
      <c r="W32" s="68">
        <f aca="true" t="shared" si="9" ref="W32:W54">U32*1.1</f>
        <v>491071.427</v>
      </c>
      <c r="X32" s="8" t="s">
        <v>198</v>
      </c>
      <c r="Y32" s="5" t="s">
        <v>201</v>
      </c>
      <c r="Z32" s="8" t="s">
        <v>197</v>
      </c>
      <c r="AA32" s="6">
        <v>0</v>
      </c>
      <c r="AB32" s="13"/>
      <c r="AC32" s="13"/>
    </row>
    <row r="33" spans="1:29" ht="67.5">
      <c r="A33" s="6">
        <v>23</v>
      </c>
      <c r="B33" s="63" t="s">
        <v>182</v>
      </c>
      <c r="C33" s="64">
        <v>217</v>
      </c>
      <c r="D33" s="65" t="s">
        <v>184</v>
      </c>
      <c r="E33" s="64">
        <v>100</v>
      </c>
      <c r="F33" s="5" t="s">
        <v>186</v>
      </c>
      <c r="G33" s="5" t="s">
        <v>187</v>
      </c>
      <c r="H33" s="6" t="s">
        <v>188</v>
      </c>
      <c r="I33" s="67" t="s">
        <v>251</v>
      </c>
      <c r="J33" s="67" t="s">
        <v>252</v>
      </c>
      <c r="K33" s="67" t="s">
        <v>252</v>
      </c>
      <c r="L33" s="67" t="s">
        <v>253</v>
      </c>
      <c r="M33" s="67" t="s">
        <v>253</v>
      </c>
      <c r="N33" s="66" t="s">
        <v>254</v>
      </c>
      <c r="O33" s="66" t="s">
        <v>214</v>
      </c>
      <c r="P33" s="5" t="s">
        <v>194</v>
      </c>
      <c r="Q33" s="68" t="s">
        <v>137</v>
      </c>
      <c r="R33" s="68">
        <v>1</v>
      </c>
      <c r="S33" s="68">
        <v>446428.57</v>
      </c>
      <c r="T33" s="68">
        <f t="shared" si="8"/>
        <v>446428.57</v>
      </c>
      <c r="U33" s="68">
        <f t="shared" si="4"/>
        <v>446428.57</v>
      </c>
      <c r="V33" s="68">
        <f t="shared" si="5"/>
        <v>468749.99850000005</v>
      </c>
      <c r="W33" s="68">
        <f t="shared" si="9"/>
        <v>491071.427</v>
      </c>
      <c r="X33" s="8" t="s">
        <v>32</v>
      </c>
      <c r="Y33" s="5" t="s">
        <v>201</v>
      </c>
      <c r="Z33" s="8" t="s">
        <v>197</v>
      </c>
      <c r="AA33" s="6">
        <v>0</v>
      </c>
      <c r="AB33" s="13"/>
      <c r="AC33" s="13"/>
    </row>
    <row r="34" spans="1:29" ht="67.5">
      <c r="A34" s="6">
        <v>24</v>
      </c>
      <c r="B34" s="63" t="s">
        <v>182</v>
      </c>
      <c r="C34" s="64">
        <v>217</v>
      </c>
      <c r="D34" s="65" t="s">
        <v>184</v>
      </c>
      <c r="E34" s="64">
        <v>100</v>
      </c>
      <c r="F34" s="5" t="s">
        <v>186</v>
      </c>
      <c r="G34" s="5" t="s">
        <v>187</v>
      </c>
      <c r="H34" s="6" t="s">
        <v>188</v>
      </c>
      <c r="I34" s="67" t="s">
        <v>251</v>
      </c>
      <c r="J34" s="67" t="s">
        <v>252</v>
      </c>
      <c r="K34" s="67" t="s">
        <v>252</v>
      </c>
      <c r="L34" s="67" t="s">
        <v>253</v>
      </c>
      <c r="M34" s="67" t="s">
        <v>253</v>
      </c>
      <c r="N34" s="66" t="s">
        <v>254</v>
      </c>
      <c r="O34" s="66" t="s">
        <v>214</v>
      </c>
      <c r="P34" s="5" t="s">
        <v>194</v>
      </c>
      <c r="Q34" s="68" t="s">
        <v>137</v>
      </c>
      <c r="R34" s="68">
        <v>1</v>
      </c>
      <c r="S34" s="68">
        <v>446428.57</v>
      </c>
      <c r="T34" s="68">
        <f t="shared" si="8"/>
        <v>446428.57</v>
      </c>
      <c r="U34" s="68">
        <f t="shared" si="4"/>
        <v>446428.57</v>
      </c>
      <c r="V34" s="68">
        <f t="shared" si="5"/>
        <v>468749.99850000005</v>
      </c>
      <c r="W34" s="68">
        <f t="shared" si="9"/>
        <v>491071.427</v>
      </c>
      <c r="X34" s="8" t="s">
        <v>12</v>
      </c>
      <c r="Y34" s="5" t="s">
        <v>201</v>
      </c>
      <c r="Z34" s="8" t="s">
        <v>197</v>
      </c>
      <c r="AA34" s="6">
        <v>0</v>
      </c>
      <c r="AB34" s="13"/>
      <c r="AC34" s="13"/>
    </row>
    <row r="35" spans="1:29" ht="78.75">
      <c r="A35" s="6">
        <v>25</v>
      </c>
      <c r="B35" s="5" t="s">
        <v>182</v>
      </c>
      <c r="C35" s="8" t="s">
        <v>183</v>
      </c>
      <c r="D35" s="8" t="s">
        <v>184</v>
      </c>
      <c r="E35" s="8" t="s">
        <v>185</v>
      </c>
      <c r="F35" s="5" t="s">
        <v>186</v>
      </c>
      <c r="G35" s="6" t="s">
        <v>187</v>
      </c>
      <c r="H35" s="6" t="s">
        <v>188</v>
      </c>
      <c r="I35" s="38" t="s">
        <v>189</v>
      </c>
      <c r="J35" s="32" t="s">
        <v>128</v>
      </c>
      <c r="K35" s="32" t="s">
        <v>190</v>
      </c>
      <c r="L35" s="9" t="s">
        <v>129</v>
      </c>
      <c r="M35" s="32" t="s">
        <v>191</v>
      </c>
      <c r="N35" s="9" t="s">
        <v>192</v>
      </c>
      <c r="O35" s="9" t="s">
        <v>193</v>
      </c>
      <c r="P35" s="5" t="s">
        <v>194</v>
      </c>
      <c r="Q35" s="7" t="s">
        <v>195</v>
      </c>
      <c r="R35" s="33">
        <v>1538</v>
      </c>
      <c r="S35" s="33">
        <v>580.35</v>
      </c>
      <c r="T35" s="34">
        <f>S35*R35</f>
        <v>892578.3</v>
      </c>
      <c r="U35" s="34">
        <f>T35</f>
        <v>892578.3</v>
      </c>
      <c r="V35" s="33">
        <f>U35*1.05</f>
        <v>937207.2150000001</v>
      </c>
      <c r="W35" s="33">
        <f>U35*1.1</f>
        <v>981836.1300000001</v>
      </c>
      <c r="X35" s="8" t="s">
        <v>66</v>
      </c>
      <c r="Y35" s="5" t="s">
        <v>196</v>
      </c>
      <c r="Z35" s="8" t="s">
        <v>197</v>
      </c>
      <c r="AA35" s="6">
        <v>0</v>
      </c>
      <c r="AB35" s="13"/>
      <c r="AC35" s="13"/>
    </row>
    <row r="36" spans="1:29" ht="78.75">
      <c r="A36" s="6">
        <v>26</v>
      </c>
      <c r="B36" s="5" t="s">
        <v>182</v>
      </c>
      <c r="C36" s="8" t="s">
        <v>183</v>
      </c>
      <c r="D36" s="8" t="s">
        <v>184</v>
      </c>
      <c r="E36" s="8" t="s">
        <v>185</v>
      </c>
      <c r="F36" s="5" t="s">
        <v>186</v>
      </c>
      <c r="G36" s="6" t="s">
        <v>187</v>
      </c>
      <c r="H36" s="6" t="s">
        <v>188</v>
      </c>
      <c r="I36" s="38" t="s">
        <v>189</v>
      </c>
      <c r="J36" s="32" t="s">
        <v>128</v>
      </c>
      <c r="K36" s="32" t="s">
        <v>190</v>
      </c>
      <c r="L36" s="9" t="s">
        <v>129</v>
      </c>
      <c r="M36" s="32" t="s">
        <v>191</v>
      </c>
      <c r="N36" s="9" t="s">
        <v>192</v>
      </c>
      <c r="O36" s="9" t="s">
        <v>193</v>
      </c>
      <c r="P36" s="5" t="s">
        <v>194</v>
      </c>
      <c r="Q36" s="7" t="s">
        <v>195</v>
      </c>
      <c r="R36" s="33">
        <v>2307</v>
      </c>
      <c r="S36" s="33">
        <v>580.35</v>
      </c>
      <c r="T36" s="34">
        <f>S36*R36</f>
        <v>1338867.45</v>
      </c>
      <c r="U36" s="34">
        <f>T36</f>
        <v>1338867.45</v>
      </c>
      <c r="V36" s="33">
        <f>U36*1.05</f>
        <v>1405810.8225</v>
      </c>
      <c r="W36" s="33">
        <f>U36*1.1</f>
        <v>1472754.195</v>
      </c>
      <c r="X36" s="8" t="s">
        <v>74</v>
      </c>
      <c r="Y36" s="5" t="s">
        <v>196</v>
      </c>
      <c r="Z36" s="8" t="s">
        <v>197</v>
      </c>
      <c r="AA36" s="6">
        <v>0</v>
      </c>
      <c r="AB36" s="13"/>
      <c r="AC36" s="13"/>
    </row>
    <row r="37" spans="1:29" ht="67.5">
      <c r="A37" s="6">
        <v>27</v>
      </c>
      <c r="B37" s="63" t="s">
        <v>182</v>
      </c>
      <c r="C37" s="64">
        <v>217</v>
      </c>
      <c r="D37" s="65" t="s">
        <v>184</v>
      </c>
      <c r="E37" s="64">
        <v>100</v>
      </c>
      <c r="F37" s="5" t="s">
        <v>186</v>
      </c>
      <c r="G37" s="5" t="s">
        <v>187</v>
      </c>
      <c r="H37" s="6" t="s">
        <v>188</v>
      </c>
      <c r="I37" s="67" t="s">
        <v>251</v>
      </c>
      <c r="J37" s="67" t="s">
        <v>252</v>
      </c>
      <c r="K37" s="67" t="s">
        <v>252</v>
      </c>
      <c r="L37" s="67" t="s">
        <v>253</v>
      </c>
      <c r="M37" s="67" t="s">
        <v>253</v>
      </c>
      <c r="N37" s="66" t="s">
        <v>254</v>
      </c>
      <c r="O37" s="66" t="s">
        <v>214</v>
      </c>
      <c r="P37" s="5" t="s">
        <v>194</v>
      </c>
      <c r="Q37" s="68" t="s">
        <v>137</v>
      </c>
      <c r="R37" s="68">
        <v>1</v>
      </c>
      <c r="S37" s="68">
        <v>446428.57</v>
      </c>
      <c r="T37" s="68">
        <f t="shared" si="8"/>
        <v>446428.57</v>
      </c>
      <c r="U37" s="68">
        <f t="shared" si="4"/>
        <v>446428.57</v>
      </c>
      <c r="V37" s="68">
        <f t="shared" si="5"/>
        <v>468749.99850000005</v>
      </c>
      <c r="W37" s="68">
        <f t="shared" si="9"/>
        <v>491071.427</v>
      </c>
      <c r="X37" s="8" t="s">
        <v>74</v>
      </c>
      <c r="Y37" s="5" t="s">
        <v>201</v>
      </c>
      <c r="Z37" s="8" t="s">
        <v>197</v>
      </c>
      <c r="AA37" s="6">
        <v>0</v>
      </c>
      <c r="AB37" s="13"/>
      <c r="AC37" s="13"/>
    </row>
    <row r="38" spans="1:28" ht="67.5">
      <c r="A38" s="6">
        <v>28</v>
      </c>
      <c r="B38" s="5" t="s">
        <v>182</v>
      </c>
      <c r="C38" s="8" t="s">
        <v>183</v>
      </c>
      <c r="D38" s="8" t="s">
        <v>184</v>
      </c>
      <c r="E38" s="8" t="s">
        <v>185</v>
      </c>
      <c r="F38" s="5" t="s">
        <v>40</v>
      </c>
      <c r="G38" s="5" t="s">
        <v>187</v>
      </c>
      <c r="H38" s="5" t="s">
        <v>7</v>
      </c>
      <c r="I38" s="49" t="s">
        <v>41</v>
      </c>
      <c r="J38" s="32" t="s">
        <v>42</v>
      </c>
      <c r="K38" s="32" t="s">
        <v>42</v>
      </c>
      <c r="L38" s="32" t="s">
        <v>42</v>
      </c>
      <c r="M38" s="32" t="s">
        <v>42</v>
      </c>
      <c r="N38" s="9" t="s">
        <v>215</v>
      </c>
      <c r="O38" s="9" t="s">
        <v>216</v>
      </c>
      <c r="P38" s="5" t="s">
        <v>199</v>
      </c>
      <c r="Q38" s="7" t="s">
        <v>11</v>
      </c>
      <c r="R38" s="33">
        <v>1</v>
      </c>
      <c r="S38" s="33">
        <v>1315178.57</v>
      </c>
      <c r="T38" s="34">
        <f t="shared" si="8"/>
        <v>1315178.57</v>
      </c>
      <c r="U38" s="34">
        <f t="shared" si="4"/>
        <v>1315178.57</v>
      </c>
      <c r="V38" s="33">
        <f t="shared" si="5"/>
        <v>1380937.4985000002</v>
      </c>
      <c r="W38" s="33">
        <f t="shared" si="9"/>
        <v>1446696.4270000001</v>
      </c>
      <c r="X38" s="9" t="s">
        <v>104</v>
      </c>
      <c r="Y38" s="5" t="s">
        <v>271</v>
      </c>
      <c r="Z38" s="8" t="s">
        <v>197</v>
      </c>
      <c r="AA38" s="5">
        <v>0</v>
      </c>
      <c r="AB38" s="58"/>
    </row>
    <row r="39" spans="1:29" s="35" customFormat="1" ht="67.5">
      <c r="A39" s="6">
        <v>29</v>
      </c>
      <c r="B39" s="5" t="s">
        <v>182</v>
      </c>
      <c r="C39" s="8" t="s">
        <v>183</v>
      </c>
      <c r="D39" s="8" t="s">
        <v>184</v>
      </c>
      <c r="E39" s="8" t="s">
        <v>185</v>
      </c>
      <c r="F39" s="5" t="s">
        <v>40</v>
      </c>
      <c r="G39" s="5" t="s">
        <v>187</v>
      </c>
      <c r="H39" s="5" t="s">
        <v>7</v>
      </c>
      <c r="I39" s="49" t="s">
        <v>43</v>
      </c>
      <c r="J39" s="32" t="s">
        <v>44</v>
      </c>
      <c r="K39" s="32" t="s">
        <v>44</v>
      </c>
      <c r="L39" s="32" t="s">
        <v>45</v>
      </c>
      <c r="M39" s="32" t="s">
        <v>45</v>
      </c>
      <c r="N39" s="9" t="s">
        <v>217</v>
      </c>
      <c r="O39" s="9" t="s">
        <v>218</v>
      </c>
      <c r="P39" s="5" t="s">
        <v>199</v>
      </c>
      <c r="Q39" s="7" t="s">
        <v>11</v>
      </c>
      <c r="R39" s="33">
        <v>1</v>
      </c>
      <c r="S39" s="33">
        <v>7940178.57</v>
      </c>
      <c r="T39" s="34">
        <f t="shared" si="8"/>
        <v>7940178.57</v>
      </c>
      <c r="U39" s="34">
        <f t="shared" si="4"/>
        <v>7940178.57</v>
      </c>
      <c r="V39" s="33">
        <f t="shared" si="5"/>
        <v>8337187.498500001</v>
      </c>
      <c r="W39" s="33">
        <f t="shared" si="9"/>
        <v>8734196.427000001</v>
      </c>
      <c r="X39" s="9" t="s">
        <v>104</v>
      </c>
      <c r="Y39" s="5" t="s">
        <v>271</v>
      </c>
      <c r="Z39" s="8" t="s">
        <v>197</v>
      </c>
      <c r="AA39" s="5">
        <v>0</v>
      </c>
      <c r="AB39" s="58"/>
      <c r="AC39" s="58"/>
    </row>
    <row r="40" spans="1:29" s="35" customFormat="1" ht="101.25">
      <c r="A40" s="6">
        <v>30</v>
      </c>
      <c r="B40" s="5" t="s">
        <v>182</v>
      </c>
      <c r="C40" s="8" t="s">
        <v>183</v>
      </c>
      <c r="D40" s="8" t="s">
        <v>184</v>
      </c>
      <c r="E40" s="8" t="s">
        <v>185</v>
      </c>
      <c r="F40" s="5" t="s">
        <v>40</v>
      </c>
      <c r="G40" s="5" t="s">
        <v>187</v>
      </c>
      <c r="H40" s="5" t="s">
        <v>7</v>
      </c>
      <c r="I40" s="49" t="s">
        <v>46</v>
      </c>
      <c r="J40" s="32" t="s">
        <v>47</v>
      </c>
      <c r="K40" s="32" t="s">
        <v>47</v>
      </c>
      <c r="L40" s="32" t="s">
        <v>47</v>
      </c>
      <c r="M40" s="32" t="s">
        <v>47</v>
      </c>
      <c r="N40" s="9" t="s">
        <v>96</v>
      </c>
      <c r="O40" s="9" t="s">
        <v>95</v>
      </c>
      <c r="P40" s="5" t="s">
        <v>199</v>
      </c>
      <c r="Q40" s="7" t="s">
        <v>11</v>
      </c>
      <c r="R40" s="33">
        <v>1</v>
      </c>
      <c r="S40" s="33">
        <v>4786607.14</v>
      </c>
      <c r="T40" s="34">
        <f t="shared" si="8"/>
        <v>4786607.14</v>
      </c>
      <c r="U40" s="34">
        <f t="shared" si="4"/>
        <v>4786607.14</v>
      </c>
      <c r="V40" s="33">
        <f t="shared" si="5"/>
        <v>5025937.4969999995</v>
      </c>
      <c r="W40" s="33">
        <f t="shared" si="9"/>
        <v>5265267.854</v>
      </c>
      <c r="X40" s="9" t="s">
        <v>104</v>
      </c>
      <c r="Y40" s="5" t="s">
        <v>271</v>
      </c>
      <c r="Z40" s="8" t="s">
        <v>197</v>
      </c>
      <c r="AA40" s="5">
        <v>0</v>
      </c>
      <c r="AB40" s="58"/>
      <c r="AC40" s="58"/>
    </row>
    <row r="41" spans="1:29" s="35" customFormat="1" ht="67.5">
      <c r="A41" s="6">
        <v>31</v>
      </c>
      <c r="B41" s="5" t="s">
        <v>182</v>
      </c>
      <c r="C41" s="8" t="s">
        <v>183</v>
      </c>
      <c r="D41" s="8" t="s">
        <v>184</v>
      </c>
      <c r="E41" s="8" t="s">
        <v>185</v>
      </c>
      <c r="F41" s="5" t="s">
        <v>40</v>
      </c>
      <c r="G41" s="5" t="s">
        <v>187</v>
      </c>
      <c r="H41" s="5" t="s">
        <v>7</v>
      </c>
      <c r="I41" s="49" t="s">
        <v>48</v>
      </c>
      <c r="J41" s="32" t="s">
        <v>49</v>
      </c>
      <c r="K41" s="32" t="s">
        <v>49</v>
      </c>
      <c r="L41" s="32" t="s">
        <v>50</v>
      </c>
      <c r="M41" s="32" t="s">
        <v>50</v>
      </c>
      <c r="N41" s="9" t="s">
        <v>96</v>
      </c>
      <c r="O41" s="9" t="s">
        <v>135</v>
      </c>
      <c r="P41" s="5" t="s">
        <v>199</v>
      </c>
      <c r="Q41" s="54" t="s">
        <v>11</v>
      </c>
      <c r="R41" s="33">
        <v>1</v>
      </c>
      <c r="S41" s="33">
        <v>36607.14</v>
      </c>
      <c r="T41" s="34">
        <f t="shared" si="8"/>
        <v>36607.14</v>
      </c>
      <c r="U41" s="34">
        <f t="shared" si="4"/>
        <v>36607.14</v>
      </c>
      <c r="V41" s="33">
        <f t="shared" si="5"/>
        <v>38437.497</v>
      </c>
      <c r="W41" s="33">
        <f t="shared" si="9"/>
        <v>40267.854</v>
      </c>
      <c r="X41" s="9" t="s">
        <v>104</v>
      </c>
      <c r="Y41" s="5" t="s">
        <v>271</v>
      </c>
      <c r="Z41" s="8" t="s">
        <v>197</v>
      </c>
      <c r="AA41" s="5">
        <v>0</v>
      </c>
      <c r="AB41" s="58"/>
      <c r="AC41" s="58"/>
    </row>
    <row r="42" spans="1:29" s="35" customFormat="1" ht="67.5">
      <c r="A42" s="6">
        <v>32</v>
      </c>
      <c r="B42" s="5" t="s">
        <v>182</v>
      </c>
      <c r="C42" s="8" t="s">
        <v>183</v>
      </c>
      <c r="D42" s="8" t="s">
        <v>184</v>
      </c>
      <c r="E42" s="8" t="s">
        <v>185</v>
      </c>
      <c r="F42" s="5" t="s">
        <v>40</v>
      </c>
      <c r="G42" s="5" t="s">
        <v>187</v>
      </c>
      <c r="H42" s="5" t="s">
        <v>7</v>
      </c>
      <c r="I42" s="49" t="s">
        <v>48</v>
      </c>
      <c r="J42" s="32" t="s">
        <v>49</v>
      </c>
      <c r="K42" s="32" t="s">
        <v>49</v>
      </c>
      <c r="L42" s="32" t="s">
        <v>50</v>
      </c>
      <c r="M42" s="32" t="s">
        <v>50</v>
      </c>
      <c r="N42" s="9" t="s">
        <v>96</v>
      </c>
      <c r="O42" s="9" t="s">
        <v>136</v>
      </c>
      <c r="P42" s="5" t="s">
        <v>199</v>
      </c>
      <c r="Q42" s="7" t="s">
        <v>11</v>
      </c>
      <c r="R42" s="33">
        <v>1</v>
      </c>
      <c r="S42" s="33">
        <v>1071428.57</v>
      </c>
      <c r="T42" s="34">
        <f t="shared" si="8"/>
        <v>1071428.57</v>
      </c>
      <c r="U42" s="34">
        <f t="shared" si="4"/>
        <v>1071428.57</v>
      </c>
      <c r="V42" s="33">
        <f t="shared" si="5"/>
        <v>1124999.9985000002</v>
      </c>
      <c r="W42" s="33">
        <f t="shared" si="9"/>
        <v>1178571.4270000001</v>
      </c>
      <c r="X42" s="9" t="s">
        <v>104</v>
      </c>
      <c r="Y42" s="5" t="s">
        <v>271</v>
      </c>
      <c r="Z42" s="8" t="s">
        <v>197</v>
      </c>
      <c r="AA42" s="5">
        <v>0</v>
      </c>
      <c r="AB42" s="58"/>
      <c r="AC42" s="58"/>
    </row>
    <row r="43" spans="1:27" ht="90">
      <c r="A43" s="6">
        <v>33</v>
      </c>
      <c r="B43" s="5" t="s">
        <v>182</v>
      </c>
      <c r="C43" s="8" t="s">
        <v>183</v>
      </c>
      <c r="D43" s="8" t="s">
        <v>184</v>
      </c>
      <c r="E43" s="8" t="s">
        <v>185</v>
      </c>
      <c r="F43" s="5" t="s">
        <v>35</v>
      </c>
      <c r="G43" s="6" t="s">
        <v>187</v>
      </c>
      <c r="H43" s="6" t="s">
        <v>7</v>
      </c>
      <c r="I43" s="49" t="s">
        <v>52</v>
      </c>
      <c r="J43" s="32" t="s">
        <v>53</v>
      </c>
      <c r="K43" s="32" t="s">
        <v>53</v>
      </c>
      <c r="L43" s="32" t="s">
        <v>53</v>
      </c>
      <c r="M43" s="32" t="s">
        <v>53</v>
      </c>
      <c r="N43" s="9" t="s">
        <v>219</v>
      </c>
      <c r="O43" s="9" t="s">
        <v>220</v>
      </c>
      <c r="P43" s="5" t="s">
        <v>199</v>
      </c>
      <c r="Q43" s="54" t="s">
        <v>11</v>
      </c>
      <c r="R43" s="33">
        <v>1</v>
      </c>
      <c r="S43" s="33">
        <v>18634732.14</v>
      </c>
      <c r="T43" s="34">
        <f t="shared" si="8"/>
        <v>18634732.14</v>
      </c>
      <c r="U43" s="34">
        <f t="shared" si="4"/>
        <v>18634732.14</v>
      </c>
      <c r="V43" s="33">
        <f t="shared" si="5"/>
        <v>19566468.747</v>
      </c>
      <c r="W43" s="33">
        <f t="shared" si="9"/>
        <v>20498205.354000002</v>
      </c>
      <c r="X43" s="9" t="s">
        <v>104</v>
      </c>
      <c r="Y43" s="5" t="s">
        <v>30</v>
      </c>
      <c r="Z43" s="6" t="s">
        <v>31</v>
      </c>
      <c r="AA43" s="6">
        <v>0</v>
      </c>
    </row>
    <row r="44" spans="1:28" ht="146.25">
      <c r="A44" s="6">
        <v>34</v>
      </c>
      <c r="B44" s="5" t="s">
        <v>182</v>
      </c>
      <c r="C44" s="8" t="s">
        <v>183</v>
      </c>
      <c r="D44" s="8" t="s">
        <v>184</v>
      </c>
      <c r="E44" s="8" t="s">
        <v>185</v>
      </c>
      <c r="F44" s="5" t="s">
        <v>35</v>
      </c>
      <c r="G44" s="6" t="s">
        <v>187</v>
      </c>
      <c r="H44" s="6" t="s">
        <v>7</v>
      </c>
      <c r="I44" s="49" t="s">
        <v>52</v>
      </c>
      <c r="J44" s="32" t="s">
        <v>53</v>
      </c>
      <c r="K44" s="32" t="s">
        <v>53</v>
      </c>
      <c r="L44" s="32" t="s">
        <v>53</v>
      </c>
      <c r="M44" s="32" t="s">
        <v>53</v>
      </c>
      <c r="N44" s="9" t="s">
        <v>54</v>
      </c>
      <c r="O44" s="9" t="s">
        <v>134</v>
      </c>
      <c r="P44" s="5" t="s">
        <v>199</v>
      </c>
      <c r="Q44" s="54" t="s">
        <v>11</v>
      </c>
      <c r="R44" s="33">
        <v>1</v>
      </c>
      <c r="S44" s="33">
        <v>3571428.57</v>
      </c>
      <c r="T44" s="34">
        <f>R44*S44</f>
        <v>3571428.57</v>
      </c>
      <c r="U44" s="34">
        <f>T44</f>
        <v>3571428.57</v>
      </c>
      <c r="V44" s="33">
        <f>U44*1.05</f>
        <v>3749999.9984999998</v>
      </c>
      <c r="W44" s="33">
        <f>U44*1.1</f>
        <v>3928571.427</v>
      </c>
      <c r="X44" s="8" t="s">
        <v>104</v>
      </c>
      <c r="Y44" s="5" t="s">
        <v>30</v>
      </c>
      <c r="Z44" s="6" t="s">
        <v>31</v>
      </c>
      <c r="AA44" s="6">
        <v>0</v>
      </c>
      <c r="AB44" s="55"/>
    </row>
    <row r="45" spans="1:28" ht="90">
      <c r="A45" s="6">
        <v>35</v>
      </c>
      <c r="B45" s="5" t="s">
        <v>182</v>
      </c>
      <c r="C45" s="8" t="s">
        <v>183</v>
      </c>
      <c r="D45" s="8" t="s">
        <v>184</v>
      </c>
      <c r="E45" s="8" t="s">
        <v>185</v>
      </c>
      <c r="F45" s="5" t="s">
        <v>35</v>
      </c>
      <c r="G45" s="6" t="s">
        <v>187</v>
      </c>
      <c r="H45" s="5" t="s">
        <v>7</v>
      </c>
      <c r="I45" s="49" t="s">
        <v>36</v>
      </c>
      <c r="J45" s="32" t="s">
        <v>37</v>
      </c>
      <c r="K45" s="32" t="s">
        <v>37</v>
      </c>
      <c r="L45" s="32" t="s">
        <v>38</v>
      </c>
      <c r="M45" s="32" t="s">
        <v>38</v>
      </c>
      <c r="N45" s="9"/>
      <c r="O45" s="9" t="s">
        <v>132</v>
      </c>
      <c r="P45" s="5" t="s">
        <v>199</v>
      </c>
      <c r="Q45" s="54" t="s">
        <v>11</v>
      </c>
      <c r="R45" s="33">
        <v>1</v>
      </c>
      <c r="S45" s="33">
        <v>189375</v>
      </c>
      <c r="T45" s="34">
        <f>R45*S45</f>
        <v>189375</v>
      </c>
      <c r="U45" s="34">
        <f>T45</f>
        <v>189375</v>
      </c>
      <c r="V45" s="33">
        <f>U45*1.05</f>
        <v>198843.75</v>
      </c>
      <c r="W45" s="33">
        <f>U45*1.1</f>
        <v>208312.50000000003</v>
      </c>
      <c r="X45" s="8" t="s">
        <v>104</v>
      </c>
      <c r="Y45" s="5" t="s">
        <v>30</v>
      </c>
      <c r="Z45" s="6" t="s">
        <v>31</v>
      </c>
      <c r="AA45" s="6">
        <v>0</v>
      </c>
      <c r="AB45" s="55"/>
    </row>
    <row r="46" spans="1:28" ht="236.25">
      <c r="A46" s="6">
        <v>36</v>
      </c>
      <c r="B46" s="5" t="s">
        <v>182</v>
      </c>
      <c r="C46" s="8" t="s">
        <v>183</v>
      </c>
      <c r="D46" s="8" t="s">
        <v>184</v>
      </c>
      <c r="E46" s="8" t="s">
        <v>185</v>
      </c>
      <c r="F46" s="5" t="s">
        <v>35</v>
      </c>
      <c r="G46" s="6" t="s">
        <v>187</v>
      </c>
      <c r="H46" s="5" t="s">
        <v>7</v>
      </c>
      <c r="I46" s="49" t="s">
        <v>36</v>
      </c>
      <c r="J46" s="32" t="s">
        <v>37</v>
      </c>
      <c r="K46" s="32" t="s">
        <v>37</v>
      </c>
      <c r="L46" s="32" t="s">
        <v>38</v>
      </c>
      <c r="M46" s="32" t="s">
        <v>38</v>
      </c>
      <c r="N46" s="9" t="s">
        <v>39</v>
      </c>
      <c r="O46" s="9" t="s">
        <v>131</v>
      </c>
      <c r="P46" s="5" t="s">
        <v>194</v>
      </c>
      <c r="Q46" s="54" t="s">
        <v>11</v>
      </c>
      <c r="R46" s="33">
        <v>1</v>
      </c>
      <c r="S46" s="33">
        <v>5324378.57</v>
      </c>
      <c r="T46" s="34">
        <f t="shared" si="8"/>
        <v>5324378.57</v>
      </c>
      <c r="U46" s="34">
        <f t="shared" si="4"/>
        <v>5324378.57</v>
      </c>
      <c r="V46" s="33">
        <f t="shared" si="5"/>
        <v>5590597.498500001</v>
      </c>
      <c r="W46" s="33">
        <f t="shared" si="9"/>
        <v>5856816.427000001</v>
      </c>
      <c r="X46" s="9" t="s">
        <v>104</v>
      </c>
      <c r="Y46" s="5" t="s">
        <v>271</v>
      </c>
      <c r="Z46" s="8" t="s">
        <v>197</v>
      </c>
      <c r="AA46" s="6">
        <v>0</v>
      </c>
      <c r="AB46" s="58"/>
    </row>
    <row r="47" spans="1:28" ht="90">
      <c r="A47" s="6">
        <v>37</v>
      </c>
      <c r="B47" s="5" t="s">
        <v>182</v>
      </c>
      <c r="C47" s="8" t="s">
        <v>183</v>
      </c>
      <c r="D47" s="8" t="s">
        <v>184</v>
      </c>
      <c r="E47" s="8" t="s">
        <v>185</v>
      </c>
      <c r="F47" s="5" t="s">
        <v>35</v>
      </c>
      <c r="G47" s="6" t="s">
        <v>187</v>
      </c>
      <c r="H47" s="5" t="s">
        <v>7</v>
      </c>
      <c r="I47" s="49" t="s">
        <v>36</v>
      </c>
      <c r="J47" s="32" t="s">
        <v>37</v>
      </c>
      <c r="K47" s="32" t="s">
        <v>37</v>
      </c>
      <c r="L47" s="32" t="s">
        <v>38</v>
      </c>
      <c r="M47" s="32" t="s">
        <v>38</v>
      </c>
      <c r="N47" s="9" t="s">
        <v>274</v>
      </c>
      <c r="O47" s="69" t="s">
        <v>133</v>
      </c>
      <c r="P47" s="5" t="s">
        <v>194</v>
      </c>
      <c r="Q47" s="54" t="s">
        <v>11</v>
      </c>
      <c r="R47" s="33">
        <v>1</v>
      </c>
      <c r="S47" s="33">
        <v>190800</v>
      </c>
      <c r="T47" s="34">
        <f t="shared" si="8"/>
        <v>190800</v>
      </c>
      <c r="U47" s="34">
        <f t="shared" si="4"/>
        <v>190800</v>
      </c>
      <c r="V47" s="33">
        <f t="shared" si="5"/>
        <v>200340</v>
      </c>
      <c r="W47" s="33">
        <f t="shared" si="9"/>
        <v>209880.00000000003</v>
      </c>
      <c r="X47" s="8" t="s">
        <v>104</v>
      </c>
      <c r="Y47" s="5" t="s">
        <v>30</v>
      </c>
      <c r="Z47" s="6" t="s">
        <v>31</v>
      </c>
      <c r="AA47" s="6">
        <v>0</v>
      </c>
      <c r="AB47" s="55"/>
    </row>
    <row r="48" spans="1:29" s="35" customFormat="1" ht="101.25">
      <c r="A48" s="6">
        <v>38</v>
      </c>
      <c r="B48" s="5" t="s">
        <v>182</v>
      </c>
      <c r="C48" s="8" t="s">
        <v>183</v>
      </c>
      <c r="D48" s="8" t="s">
        <v>184</v>
      </c>
      <c r="E48" s="8" t="s">
        <v>185</v>
      </c>
      <c r="F48" s="5" t="s">
        <v>97</v>
      </c>
      <c r="G48" s="6" t="s">
        <v>187</v>
      </c>
      <c r="H48" s="6" t="s">
        <v>7</v>
      </c>
      <c r="I48" s="37" t="s">
        <v>115</v>
      </c>
      <c r="J48" s="37" t="s">
        <v>116</v>
      </c>
      <c r="K48" s="37" t="s">
        <v>116</v>
      </c>
      <c r="L48" s="37" t="s">
        <v>116</v>
      </c>
      <c r="M48" s="37" t="s">
        <v>116</v>
      </c>
      <c r="N48" s="9" t="s">
        <v>117</v>
      </c>
      <c r="O48" s="69" t="s">
        <v>118</v>
      </c>
      <c r="P48" s="5" t="s">
        <v>199</v>
      </c>
      <c r="Q48" s="7" t="s">
        <v>11</v>
      </c>
      <c r="R48" s="33">
        <v>1</v>
      </c>
      <c r="S48" s="33">
        <v>58928.57</v>
      </c>
      <c r="T48" s="34">
        <f t="shared" si="8"/>
        <v>58928.57</v>
      </c>
      <c r="U48" s="34">
        <f t="shared" si="4"/>
        <v>58928.57</v>
      </c>
      <c r="V48" s="33">
        <f t="shared" si="5"/>
        <v>61874.9985</v>
      </c>
      <c r="W48" s="33">
        <f t="shared" si="9"/>
        <v>64821.427</v>
      </c>
      <c r="X48" s="8" t="s">
        <v>29</v>
      </c>
      <c r="Y48" s="5" t="s">
        <v>30</v>
      </c>
      <c r="Z48" s="8" t="s">
        <v>197</v>
      </c>
      <c r="AA48" s="6">
        <v>0</v>
      </c>
      <c r="AB48" s="55"/>
      <c r="AC48" s="58"/>
    </row>
    <row r="49" spans="1:29" s="35" customFormat="1" ht="101.25">
      <c r="A49" s="6">
        <v>39</v>
      </c>
      <c r="B49" s="5" t="s">
        <v>182</v>
      </c>
      <c r="C49" s="8" t="s">
        <v>183</v>
      </c>
      <c r="D49" s="8" t="s">
        <v>184</v>
      </c>
      <c r="E49" s="8" t="s">
        <v>185</v>
      </c>
      <c r="F49" s="5" t="s">
        <v>97</v>
      </c>
      <c r="G49" s="6" t="s">
        <v>187</v>
      </c>
      <c r="H49" s="6" t="s">
        <v>7</v>
      </c>
      <c r="I49" s="37" t="s">
        <v>115</v>
      </c>
      <c r="J49" s="37" t="s">
        <v>116</v>
      </c>
      <c r="K49" s="37" t="s">
        <v>116</v>
      </c>
      <c r="L49" s="37" t="s">
        <v>116</v>
      </c>
      <c r="M49" s="37" t="s">
        <v>116</v>
      </c>
      <c r="N49" s="9" t="s">
        <v>117</v>
      </c>
      <c r="O49" s="69" t="s">
        <v>118</v>
      </c>
      <c r="P49" s="5" t="s">
        <v>199</v>
      </c>
      <c r="Q49" s="7" t="s">
        <v>11</v>
      </c>
      <c r="R49" s="33">
        <v>1</v>
      </c>
      <c r="S49" s="33">
        <v>58928.57</v>
      </c>
      <c r="T49" s="34">
        <f t="shared" si="8"/>
        <v>58928.57</v>
      </c>
      <c r="U49" s="34">
        <f>T49</f>
        <v>58928.57</v>
      </c>
      <c r="V49" s="33">
        <f>U49*1.05</f>
        <v>61874.9985</v>
      </c>
      <c r="W49" s="33">
        <f>U49*1.1</f>
        <v>64821.427</v>
      </c>
      <c r="X49" s="8" t="s">
        <v>73</v>
      </c>
      <c r="Y49" s="5" t="s">
        <v>30</v>
      </c>
      <c r="Z49" s="8" t="s">
        <v>197</v>
      </c>
      <c r="AA49" s="6">
        <v>0</v>
      </c>
      <c r="AB49" s="55"/>
      <c r="AC49" s="58"/>
    </row>
    <row r="50" spans="1:29" s="35" customFormat="1" ht="101.25">
      <c r="A50" s="6">
        <v>40</v>
      </c>
      <c r="B50" s="5" t="s">
        <v>182</v>
      </c>
      <c r="C50" s="8" t="s">
        <v>183</v>
      </c>
      <c r="D50" s="8" t="s">
        <v>184</v>
      </c>
      <c r="E50" s="8" t="s">
        <v>185</v>
      </c>
      <c r="F50" s="5" t="s">
        <v>97</v>
      </c>
      <c r="G50" s="6" t="s">
        <v>187</v>
      </c>
      <c r="H50" s="6" t="s">
        <v>7</v>
      </c>
      <c r="I50" s="37" t="s">
        <v>115</v>
      </c>
      <c r="J50" s="37" t="s">
        <v>116</v>
      </c>
      <c r="K50" s="37" t="s">
        <v>116</v>
      </c>
      <c r="L50" s="37" t="s">
        <v>116</v>
      </c>
      <c r="M50" s="37" t="s">
        <v>116</v>
      </c>
      <c r="N50" s="9" t="s">
        <v>117</v>
      </c>
      <c r="O50" s="69" t="s">
        <v>118</v>
      </c>
      <c r="P50" s="5" t="s">
        <v>199</v>
      </c>
      <c r="Q50" s="7" t="s">
        <v>11</v>
      </c>
      <c r="R50" s="33">
        <v>1</v>
      </c>
      <c r="S50" s="33">
        <v>58928.57</v>
      </c>
      <c r="T50" s="34">
        <f t="shared" si="8"/>
        <v>58928.57</v>
      </c>
      <c r="U50" s="34">
        <f>T50</f>
        <v>58928.57</v>
      </c>
      <c r="V50" s="33">
        <f>U50*1.05</f>
        <v>61874.9985</v>
      </c>
      <c r="W50" s="33">
        <f>U50*1.1</f>
        <v>64821.427</v>
      </c>
      <c r="X50" s="8" t="s">
        <v>66</v>
      </c>
      <c r="Y50" s="5" t="s">
        <v>30</v>
      </c>
      <c r="Z50" s="8" t="s">
        <v>197</v>
      </c>
      <c r="AA50" s="6">
        <v>0</v>
      </c>
      <c r="AB50" s="55"/>
      <c r="AC50" s="58"/>
    </row>
    <row r="51" spans="1:29" s="35" customFormat="1" ht="67.5">
      <c r="A51" s="6">
        <v>41</v>
      </c>
      <c r="B51" s="5" t="s">
        <v>182</v>
      </c>
      <c r="C51" s="8" t="s">
        <v>183</v>
      </c>
      <c r="D51" s="8" t="s">
        <v>184</v>
      </c>
      <c r="E51" s="8" t="s">
        <v>185</v>
      </c>
      <c r="F51" s="5" t="s">
        <v>98</v>
      </c>
      <c r="G51" s="6" t="s">
        <v>187</v>
      </c>
      <c r="H51" s="6" t="s">
        <v>7</v>
      </c>
      <c r="I51" s="37" t="s">
        <v>119</v>
      </c>
      <c r="J51" s="37" t="s">
        <v>120</v>
      </c>
      <c r="K51" s="37" t="s">
        <v>120</v>
      </c>
      <c r="L51" s="37" t="s">
        <v>120</v>
      </c>
      <c r="M51" s="37" t="s">
        <v>120</v>
      </c>
      <c r="N51" s="9" t="s">
        <v>121</v>
      </c>
      <c r="O51" s="37" t="s">
        <v>120</v>
      </c>
      <c r="P51" s="5" t="s">
        <v>199</v>
      </c>
      <c r="Q51" s="7" t="s">
        <v>11</v>
      </c>
      <c r="R51" s="33">
        <v>1</v>
      </c>
      <c r="S51" s="33">
        <v>1607142.85</v>
      </c>
      <c r="T51" s="34">
        <f t="shared" si="8"/>
        <v>1607142.85</v>
      </c>
      <c r="U51" s="34">
        <f t="shared" si="4"/>
        <v>1607142.85</v>
      </c>
      <c r="V51" s="33">
        <f t="shared" si="5"/>
        <v>1687499.9925000002</v>
      </c>
      <c r="W51" s="33">
        <f t="shared" si="9"/>
        <v>1767857.1350000002</v>
      </c>
      <c r="X51" s="8" t="s">
        <v>104</v>
      </c>
      <c r="Y51" s="5" t="s">
        <v>241</v>
      </c>
      <c r="Z51" s="8" t="s">
        <v>197</v>
      </c>
      <c r="AA51" s="6">
        <v>0</v>
      </c>
      <c r="AB51" s="58"/>
      <c r="AC51" s="58"/>
    </row>
    <row r="52" spans="1:29" s="35" customFormat="1" ht="67.5">
      <c r="A52" s="6">
        <v>42</v>
      </c>
      <c r="B52" s="5" t="s">
        <v>182</v>
      </c>
      <c r="C52" s="8" t="s">
        <v>183</v>
      </c>
      <c r="D52" s="8" t="s">
        <v>184</v>
      </c>
      <c r="E52" s="8" t="s">
        <v>185</v>
      </c>
      <c r="F52" s="5" t="s">
        <v>98</v>
      </c>
      <c r="G52" s="6" t="s">
        <v>187</v>
      </c>
      <c r="H52" s="6" t="s">
        <v>7</v>
      </c>
      <c r="I52" s="37" t="s">
        <v>119</v>
      </c>
      <c r="J52" s="37" t="s">
        <v>120</v>
      </c>
      <c r="K52" s="37" t="s">
        <v>120</v>
      </c>
      <c r="L52" s="37" t="s">
        <v>120</v>
      </c>
      <c r="M52" s="37" t="s">
        <v>120</v>
      </c>
      <c r="N52" s="9" t="s">
        <v>121</v>
      </c>
      <c r="O52" s="37" t="s">
        <v>240</v>
      </c>
      <c r="P52" s="5" t="s">
        <v>199</v>
      </c>
      <c r="Q52" s="7" t="s">
        <v>11</v>
      </c>
      <c r="R52" s="33">
        <v>1</v>
      </c>
      <c r="S52" s="33">
        <v>375000</v>
      </c>
      <c r="T52" s="34">
        <f>R52*S52</f>
        <v>375000</v>
      </c>
      <c r="U52" s="34">
        <f>T52</f>
        <v>375000</v>
      </c>
      <c r="V52" s="33">
        <f>U52*1.05</f>
        <v>393750</v>
      </c>
      <c r="W52" s="33">
        <f>U52*1.1</f>
        <v>412500.00000000006</v>
      </c>
      <c r="X52" s="8" t="s">
        <v>104</v>
      </c>
      <c r="Y52" s="5" t="s">
        <v>241</v>
      </c>
      <c r="Z52" s="8" t="s">
        <v>197</v>
      </c>
      <c r="AA52" s="6">
        <v>0</v>
      </c>
      <c r="AB52" s="58"/>
      <c r="AC52" s="58"/>
    </row>
    <row r="53" spans="1:29" s="35" customFormat="1" ht="67.5">
      <c r="A53" s="6">
        <v>43</v>
      </c>
      <c r="B53" s="5" t="s">
        <v>182</v>
      </c>
      <c r="C53" s="8" t="s">
        <v>183</v>
      </c>
      <c r="D53" s="8" t="s">
        <v>184</v>
      </c>
      <c r="E53" s="8" t="s">
        <v>185</v>
      </c>
      <c r="F53" s="5" t="s">
        <v>98</v>
      </c>
      <c r="G53" s="6" t="s">
        <v>187</v>
      </c>
      <c r="H53" s="6" t="s">
        <v>7</v>
      </c>
      <c r="I53" s="37" t="s">
        <v>119</v>
      </c>
      <c r="J53" s="37" t="s">
        <v>120</v>
      </c>
      <c r="K53" s="37" t="s">
        <v>120</v>
      </c>
      <c r="L53" s="37" t="s">
        <v>120</v>
      </c>
      <c r="M53" s="37" t="s">
        <v>120</v>
      </c>
      <c r="N53" s="9" t="s">
        <v>121</v>
      </c>
      <c r="O53" s="37" t="s">
        <v>120</v>
      </c>
      <c r="P53" s="5" t="s">
        <v>199</v>
      </c>
      <c r="Q53" s="7" t="s">
        <v>11</v>
      </c>
      <c r="R53" s="33">
        <v>1</v>
      </c>
      <c r="S53" s="33">
        <v>1937500</v>
      </c>
      <c r="T53" s="34">
        <f>R53*S53</f>
        <v>1937500</v>
      </c>
      <c r="U53" s="34">
        <f>T53</f>
        <v>1937500</v>
      </c>
      <c r="V53" s="33">
        <f>U53*1.05</f>
        <v>2034375</v>
      </c>
      <c r="W53" s="33">
        <f>U53*1.1</f>
        <v>2131250</v>
      </c>
      <c r="X53" s="8" t="s">
        <v>104</v>
      </c>
      <c r="Y53" s="5" t="s">
        <v>241</v>
      </c>
      <c r="Z53" s="8" t="s">
        <v>197</v>
      </c>
      <c r="AA53" s="6">
        <v>0</v>
      </c>
      <c r="AB53" s="58"/>
      <c r="AC53" s="58"/>
    </row>
    <row r="54" spans="1:29" s="35" customFormat="1" ht="78.75">
      <c r="A54" s="6">
        <v>44</v>
      </c>
      <c r="B54" s="5" t="s">
        <v>182</v>
      </c>
      <c r="C54" s="8" t="s">
        <v>183</v>
      </c>
      <c r="D54" s="8" t="s">
        <v>184</v>
      </c>
      <c r="E54" s="8" t="s">
        <v>185</v>
      </c>
      <c r="F54" s="5" t="s">
        <v>57</v>
      </c>
      <c r="G54" s="6" t="s">
        <v>187</v>
      </c>
      <c r="H54" s="6" t="s">
        <v>7</v>
      </c>
      <c r="I54" s="36" t="s">
        <v>92</v>
      </c>
      <c r="J54" s="32" t="s">
        <v>93</v>
      </c>
      <c r="K54" s="32" t="s">
        <v>93</v>
      </c>
      <c r="L54" s="32" t="s">
        <v>94</v>
      </c>
      <c r="M54" s="32" t="s">
        <v>94</v>
      </c>
      <c r="N54" s="9" t="s">
        <v>221</v>
      </c>
      <c r="O54" s="9" t="s">
        <v>222</v>
      </c>
      <c r="P54" s="5" t="s">
        <v>194</v>
      </c>
      <c r="Q54" s="7" t="s">
        <v>11</v>
      </c>
      <c r="R54" s="33">
        <v>1</v>
      </c>
      <c r="S54" s="33">
        <v>357142.85</v>
      </c>
      <c r="T54" s="34">
        <f t="shared" si="8"/>
        <v>357142.85</v>
      </c>
      <c r="U54" s="34">
        <f t="shared" si="4"/>
        <v>357142.85</v>
      </c>
      <c r="V54" s="33">
        <f t="shared" si="5"/>
        <v>374999.9925</v>
      </c>
      <c r="W54" s="33">
        <f t="shared" si="9"/>
        <v>392857.135</v>
      </c>
      <c r="X54" s="8" t="s">
        <v>32</v>
      </c>
      <c r="Y54" s="5" t="s">
        <v>271</v>
      </c>
      <c r="Z54" s="8" t="s">
        <v>197</v>
      </c>
      <c r="AA54" s="6">
        <v>0</v>
      </c>
      <c r="AB54" s="58"/>
      <c r="AC54" s="59"/>
    </row>
    <row r="55" spans="1:29" s="35" customFormat="1" ht="101.25">
      <c r="A55" s="6">
        <v>45</v>
      </c>
      <c r="B55" s="5" t="s">
        <v>182</v>
      </c>
      <c r="C55" s="8" t="s">
        <v>183</v>
      </c>
      <c r="D55" s="8" t="s">
        <v>184</v>
      </c>
      <c r="E55" s="8" t="s">
        <v>185</v>
      </c>
      <c r="F55" s="5" t="s">
        <v>57</v>
      </c>
      <c r="G55" s="6" t="s">
        <v>187</v>
      </c>
      <c r="H55" s="6" t="s">
        <v>7</v>
      </c>
      <c r="I55" s="36" t="s">
        <v>58</v>
      </c>
      <c r="J55" s="32" t="s">
        <v>59</v>
      </c>
      <c r="K55" s="32" t="s">
        <v>59</v>
      </c>
      <c r="L55" s="32" t="s">
        <v>59</v>
      </c>
      <c r="M55" s="32" t="s">
        <v>59</v>
      </c>
      <c r="N55" s="9" t="s">
        <v>5</v>
      </c>
      <c r="O55" s="9" t="s">
        <v>130</v>
      </c>
      <c r="P55" s="5" t="s">
        <v>194</v>
      </c>
      <c r="Q55" s="7" t="s">
        <v>11</v>
      </c>
      <c r="R55" s="33">
        <v>1</v>
      </c>
      <c r="S55" s="33">
        <v>937799.74</v>
      </c>
      <c r="T55" s="34">
        <f>R55*S55</f>
        <v>937799.74</v>
      </c>
      <c r="U55" s="34">
        <f>T55</f>
        <v>937799.74</v>
      </c>
      <c r="V55" s="33">
        <f>U55*1.05</f>
        <v>984689.7270000001</v>
      </c>
      <c r="W55" s="33">
        <f>U55*1.1</f>
        <v>1031579.714</v>
      </c>
      <c r="X55" s="9" t="s">
        <v>67</v>
      </c>
      <c r="Y55" s="5" t="s">
        <v>60</v>
      </c>
      <c r="Z55" s="8" t="s">
        <v>197</v>
      </c>
      <c r="AA55" s="6">
        <v>0</v>
      </c>
      <c r="AB55" s="58"/>
      <c r="AC55" s="59"/>
    </row>
    <row r="56" spans="1:29" s="35" customFormat="1" ht="67.5">
      <c r="A56" s="6">
        <v>46</v>
      </c>
      <c r="B56" s="5" t="s">
        <v>182</v>
      </c>
      <c r="C56" s="8" t="s">
        <v>183</v>
      </c>
      <c r="D56" s="8" t="s">
        <v>184</v>
      </c>
      <c r="E56" s="8" t="s">
        <v>185</v>
      </c>
      <c r="F56" s="5" t="s">
        <v>57</v>
      </c>
      <c r="G56" s="6" t="s">
        <v>187</v>
      </c>
      <c r="H56" s="6" t="s">
        <v>7</v>
      </c>
      <c r="I56" s="67" t="s">
        <v>255</v>
      </c>
      <c r="J56" s="67" t="s">
        <v>256</v>
      </c>
      <c r="K56" s="67" t="s">
        <v>256</v>
      </c>
      <c r="L56" s="67" t="s">
        <v>256</v>
      </c>
      <c r="M56" s="67" t="s">
        <v>256</v>
      </c>
      <c r="N56" s="9" t="s">
        <v>225</v>
      </c>
      <c r="O56" s="9" t="s">
        <v>224</v>
      </c>
      <c r="P56" s="5" t="s">
        <v>199</v>
      </c>
      <c r="Q56" s="7" t="s">
        <v>11</v>
      </c>
      <c r="R56" s="33">
        <v>1</v>
      </c>
      <c r="S56" s="33">
        <v>80357.14</v>
      </c>
      <c r="T56" s="34">
        <f aca="true" t="shared" si="10" ref="T56:T80">R56*S56</f>
        <v>80357.14</v>
      </c>
      <c r="U56" s="34">
        <f aca="true" t="shared" si="11" ref="U56:U80">T56</f>
        <v>80357.14</v>
      </c>
      <c r="V56" s="33">
        <f aca="true" t="shared" si="12" ref="V56:V80">U56*1.05</f>
        <v>84374.997</v>
      </c>
      <c r="W56" s="33">
        <f aca="true" t="shared" si="13" ref="W56:W80">U56*1.1</f>
        <v>88392.854</v>
      </c>
      <c r="X56" s="8" t="s">
        <v>75</v>
      </c>
      <c r="Y56" s="5" t="s">
        <v>223</v>
      </c>
      <c r="Z56" s="8" t="s">
        <v>197</v>
      </c>
      <c r="AA56" s="6">
        <v>0</v>
      </c>
      <c r="AB56" s="58"/>
      <c r="AC56" s="59"/>
    </row>
    <row r="57" spans="1:29" s="35" customFormat="1" ht="90">
      <c r="A57" s="6">
        <v>47</v>
      </c>
      <c r="B57" s="5" t="s">
        <v>182</v>
      </c>
      <c r="C57" s="8" t="s">
        <v>183</v>
      </c>
      <c r="D57" s="8" t="s">
        <v>184</v>
      </c>
      <c r="E57" s="8" t="s">
        <v>185</v>
      </c>
      <c r="F57" s="5" t="s">
        <v>57</v>
      </c>
      <c r="G57" s="6" t="s">
        <v>187</v>
      </c>
      <c r="H57" s="6" t="s">
        <v>7</v>
      </c>
      <c r="I57" s="36" t="s">
        <v>85</v>
      </c>
      <c r="J57" s="32" t="s">
        <v>86</v>
      </c>
      <c r="K57" s="32" t="s">
        <v>86</v>
      </c>
      <c r="L57" s="32" t="s">
        <v>86</v>
      </c>
      <c r="M57" s="32" t="s">
        <v>86</v>
      </c>
      <c r="N57" s="9" t="s">
        <v>226</v>
      </c>
      <c r="O57" s="9" t="s">
        <v>227</v>
      </c>
      <c r="P57" s="5" t="s">
        <v>199</v>
      </c>
      <c r="Q57" s="7" t="s">
        <v>11</v>
      </c>
      <c r="R57" s="33">
        <v>1</v>
      </c>
      <c r="S57" s="33">
        <v>580357.14</v>
      </c>
      <c r="T57" s="34">
        <f t="shared" si="10"/>
        <v>580357.14</v>
      </c>
      <c r="U57" s="34">
        <f t="shared" si="11"/>
        <v>580357.14</v>
      </c>
      <c r="V57" s="33">
        <f t="shared" si="12"/>
        <v>609374.9970000001</v>
      </c>
      <c r="W57" s="33">
        <f t="shared" si="13"/>
        <v>638392.854</v>
      </c>
      <c r="X57" s="8" t="s">
        <v>66</v>
      </c>
      <c r="Y57" s="5" t="s">
        <v>201</v>
      </c>
      <c r="Z57" s="8" t="s">
        <v>197</v>
      </c>
      <c r="AA57" s="6">
        <v>0</v>
      </c>
      <c r="AB57" s="58"/>
      <c r="AC57" s="58"/>
    </row>
    <row r="58" spans="1:29" s="35" customFormat="1" ht="78.75">
      <c r="A58" s="6">
        <v>48</v>
      </c>
      <c r="B58" s="5" t="s">
        <v>182</v>
      </c>
      <c r="C58" s="8" t="s">
        <v>183</v>
      </c>
      <c r="D58" s="8" t="s">
        <v>184</v>
      </c>
      <c r="E58" s="8" t="s">
        <v>185</v>
      </c>
      <c r="F58" s="5" t="s">
        <v>57</v>
      </c>
      <c r="G58" s="6" t="s">
        <v>187</v>
      </c>
      <c r="H58" s="6" t="s">
        <v>7</v>
      </c>
      <c r="I58" s="67" t="s">
        <v>257</v>
      </c>
      <c r="J58" s="67" t="s">
        <v>258</v>
      </c>
      <c r="K58" s="67" t="s">
        <v>258</v>
      </c>
      <c r="L58" s="67" t="s">
        <v>259</v>
      </c>
      <c r="M58" s="67" t="s">
        <v>259</v>
      </c>
      <c r="N58" s="9" t="s">
        <v>229</v>
      </c>
      <c r="O58" s="9" t="s">
        <v>228</v>
      </c>
      <c r="P58" s="5" t="s">
        <v>194</v>
      </c>
      <c r="Q58" s="7" t="s">
        <v>11</v>
      </c>
      <c r="R58" s="33">
        <v>1</v>
      </c>
      <c r="S58" s="33">
        <v>492857.14</v>
      </c>
      <c r="T58" s="34">
        <f t="shared" si="10"/>
        <v>492857.14</v>
      </c>
      <c r="U58" s="34">
        <f t="shared" si="11"/>
        <v>492857.14</v>
      </c>
      <c r="V58" s="33">
        <f t="shared" si="12"/>
        <v>517499.99700000003</v>
      </c>
      <c r="W58" s="33">
        <f t="shared" si="13"/>
        <v>542142.854</v>
      </c>
      <c r="X58" s="8" t="s">
        <v>34</v>
      </c>
      <c r="Y58" s="5" t="s">
        <v>201</v>
      </c>
      <c r="Z58" s="8" t="s">
        <v>197</v>
      </c>
      <c r="AA58" s="6">
        <v>0</v>
      </c>
      <c r="AB58" s="58"/>
      <c r="AC58" s="58"/>
    </row>
    <row r="59" spans="1:29" s="35" customFormat="1" ht="147">
      <c r="A59" s="6">
        <v>49</v>
      </c>
      <c r="B59" s="5" t="s">
        <v>182</v>
      </c>
      <c r="C59" s="8" t="s">
        <v>183</v>
      </c>
      <c r="D59" s="8" t="s">
        <v>184</v>
      </c>
      <c r="E59" s="8" t="s">
        <v>185</v>
      </c>
      <c r="F59" s="5" t="s">
        <v>57</v>
      </c>
      <c r="G59" s="6" t="s">
        <v>187</v>
      </c>
      <c r="H59" s="6" t="s">
        <v>7</v>
      </c>
      <c r="I59" s="67" t="s">
        <v>260</v>
      </c>
      <c r="J59" s="67" t="s">
        <v>261</v>
      </c>
      <c r="K59" s="67" t="s">
        <v>261</v>
      </c>
      <c r="L59" s="67" t="s">
        <v>262</v>
      </c>
      <c r="M59" s="67" t="s">
        <v>262</v>
      </c>
      <c r="N59" s="9" t="s">
        <v>230</v>
      </c>
      <c r="O59" s="9" t="s">
        <v>231</v>
      </c>
      <c r="P59" s="5" t="s">
        <v>194</v>
      </c>
      <c r="Q59" s="7" t="s">
        <v>11</v>
      </c>
      <c r="R59" s="33">
        <v>1</v>
      </c>
      <c r="S59" s="33">
        <v>714285.71</v>
      </c>
      <c r="T59" s="34">
        <f t="shared" si="10"/>
        <v>714285.71</v>
      </c>
      <c r="U59" s="34">
        <f t="shared" si="11"/>
        <v>714285.71</v>
      </c>
      <c r="V59" s="33">
        <f t="shared" si="12"/>
        <v>749999.9955</v>
      </c>
      <c r="W59" s="33">
        <f t="shared" si="13"/>
        <v>785714.2810000001</v>
      </c>
      <c r="X59" s="8" t="s">
        <v>75</v>
      </c>
      <c r="Y59" s="5" t="s">
        <v>201</v>
      </c>
      <c r="Z59" s="8" t="s">
        <v>197</v>
      </c>
      <c r="AA59" s="6">
        <v>0</v>
      </c>
      <c r="AB59" s="58"/>
      <c r="AC59" s="72" t="s">
        <v>33</v>
      </c>
    </row>
    <row r="60" spans="1:29" s="35" customFormat="1" ht="68.25">
      <c r="A60" s="6">
        <v>50</v>
      </c>
      <c r="B60" s="5" t="s">
        <v>182</v>
      </c>
      <c r="C60" s="8" t="s">
        <v>183</v>
      </c>
      <c r="D60" s="8" t="s">
        <v>184</v>
      </c>
      <c r="E60" s="8" t="s">
        <v>185</v>
      </c>
      <c r="F60" s="5" t="s">
        <v>57</v>
      </c>
      <c r="G60" s="6" t="s">
        <v>187</v>
      </c>
      <c r="H60" s="6" t="s">
        <v>7</v>
      </c>
      <c r="I60" s="67" t="s">
        <v>263</v>
      </c>
      <c r="J60" s="67" t="s">
        <v>264</v>
      </c>
      <c r="K60" s="67" t="s">
        <v>264</v>
      </c>
      <c r="L60" s="67" t="s">
        <v>265</v>
      </c>
      <c r="M60" s="67" t="s">
        <v>265</v>
      </c>
      <c r="N60" s="9" t="s">
        <v>127</v>
      </c>
      <c r="O60" s="32" t="s">
        <v>99</v>
      </c>
      <c r="P60" s="5" t="s">
        <v>194</v>
      </c>
      <c r="Q60" s="7" t="s">
        <v>11</v>
      </c>
      <c r="R60" s="33">
        <v>1</v>
      </c>
      <c r="S60" s="33">
        <v>246428.57</v>
      </c>
      <c r="T60" s="34">
        <f t="shared" si="10"/>
        <v>246428.57</v>
      </c>
      <c r="U60" s="34">
        <f t="shared" si="11"/>
        <v>246428.57</v>
      </c>
      <c r="V60" s="33">
        <f t="shared" si="12"/>
        <v>258749.99850000002</v>
      </c>
      <c r="W60" s="33">
        <f t="shared" si="13"/>
        <v>271071.427</v>
      </c>
      <c r="X60" s="8" t="s">
        <v>34</v>
      </c>
      <c r="Y60" s="5" t="s">
        <v>30</v>
      </c>
      <c r="Z60" s="8" t="s">
        <v>197</v>
      </c>
      <c r="AA60" s="6">
        <v>0</v>
      </c>
      <c r="AB60" s="58"/>
      <c r="AC60" s="58"/>
    </row>
    <row r="61" spans="1:29" s="35" customFormat="1" ht="123.75">
      <c r="A61" s="6">
        <v>51</v>
      </c>
      <c r="B61" s="5" t="s">
        <v>182</v>
      </c>
      <c r="C61" s="8" t="s">
        <v>183</v>
      </c>
      <c r="D61" s="8" t="s">
        <v>184</v>
      </c>
      <c r="E61" s="8" t="s">
        <v>185</v>
      </c>
      <c r="F61" s="5" t="s">
        <v>57</v>
      </c>
      <c r="G61" s="6" t="s">
        <v>187</v>
      </c>
      <c r="H61" s="6" t="s">
        <v>7</v>
      </c>
      <c r="I61" s="36" t="s">
        <v>76</v>
      </c>
      <c r="J61" s="32" t="s">
        <v>77</v>
      </c>
      <c r="K61" s="32" t="s">
        <v>77</v>
      </c>
      <c r="L61" s="32" t="s">
        <v>78</v>
      </c>
      <c r="M61" s="32" t="s">
        <v>78</v>
      </c>
      <c r="N61" s="9" t="s">
        <v>79</v>
      </c>
      <c r="O61" s="9" t="s">
        <v>80</v>
      </c>
      <c r="P61" s="5" t="s">
        <v>194</v>
      </c>
      <c r="Q61" s="7" t="s">
        <v>11</v>
      </c>
      <c r="R61" s="33">
        <v>1</v>
      </c>
      <c r="S61" s="33">
        <v>1232514.88</v>
      </c>
      <c r="T61" s="34">
        <f t="shared" si="10"/>
        <v>1232514.88</v>
      </c>
      <c r="U61" s="34">
        <f t="shared" si="11"/>
        <v>1232514.88</v>
      </c>
      <c r="V61" s="33">
        <f t="shared" si="12"/>
        <v>1294140.6239999998</v>
      </c>
      <c r="W61" s="33">
        <f t="shared" si="13"/>
        <v>1355766.368</v>
      </c>
      <c r="X61" s="8" t="s">
        <v>104</v>
      </c>
      <c r="Y61" s="5" t="s">
        <v>30</v>
      </c>
      <c r="Z61" s="8" t="s">
        <v>197</v>
      </c>
      <c r="AA61" s="6">
        <v>0</v>
      </c>
      <c r="AB61" s="58"/>
      <c r="AC61" s="59"/>
    </row>
    <row r="62" spans="1:29" s="35" customFormat="1" ht="123.75">
      <c r="A62" s="6">
        <v>52</v>
      </c>
      <c r="B62" s="5" t="s">
        <v>182</v>
      </c>
      <c r="C62" s="8" t="s">
        <v>183</v>
      </c>
      <c r="D62" s="8" t="s">
        <v>184</v>
      </c>
      <c r="E62" s="8" t="s">
        <v>185</v>
      </c>
      <c r="F62" s="5" t="s">
        <v>57</v>
      </c>
      <c r="G62" s="6" t="s">
        <v>187</v>
      </c>
      <c r="H62" s="6" t="s">
        <v>7</v>
      </c>
      <c r="I62" s="36" t="s">
        <v>76</v>
      </c>
      <c r="J62" s="32" t="s">
        <v>77</v>
      </c>
      <c r="K62" s="32" t="s">
        <v>77</v>
      </c>
      <c r="L62" s="32" t="s">
        <v>78</v>
      </c>
      <c r="M62" s="32" t="s">
        <v>78</v>
      </c>
      <c r="N62" s="9" t="s">
        <v>79</v>
      </c>
      <c r="O62" s="9" t="s">
        <v>80</v>
      </c>
      <c r="P62" s="5" t="s">
        <v>194</v>
      </c>
      <c r="Q62" s="7" t="s">
        <v>11</v>
      </c>
      <c r="R62" s="33">
        <v>1</v>
      </c>
      <c r="S62" s="33">
        <v>1550372.02</v>
      </c>
      <c r="T62" s="34">
        <f>R62*S62</f>
        <v>1550372.02</v>
      </c>
      <c r="U62" s="34">
        <f>T62</f>
        <v>1550372.02</v>
      </c>
      <c r="V62" s="33">
        <f>U62*1.05</f>
        <v>1627890.621</v>
      </c>
      <c r="W62" s="33">
        <f>U62*1.1</f>
        <v>1705409.222</v>
      </c>
      <c r="X62" s="8" t="s">
        <v>29</v>
      </c>
      <c r="Y62" s="5" t="s">
        <v>30</v>
      </c>
      <c r="Z62" s="8" t="s">
        <v>197</v>
      </c>
      <c r="AA62" s="6">
        <v>0</v>
      </c>
      <c r="AB62" s="58"/>
      <c r="AC62" s="59"/>
    </row>
    <row r="63" spans="1:29" s="35" customFormat="1" ht="123.75">
      <c r="A63" s="6">
        <v>53</v>
      </c>
      <c r="B63" s="5" t="s">
        <v>182</v>
      </c>
      <c r="C63" s="8" t="s">
        <v>183</v>
      </c>
      <c r="D63" s="8" t="s">
        <v>184</v>
      </c>
      <c r="E63" s="8" t="s">
        <v>185</v>
      </c>
      <c r="F63" s="5" t="s">
        <v>57</v>
      </c>
      <c r="G63" s="6" t="s">
        <v>187</v>
      </c>
      <c r="H63" s="6" t="s">
        <v>7</v>
      </c>
      <c r="I63" s="36" t="s">
        <v>76</v>
      </c>
      <c r="J63" s="32" t="s">
        <v>77</v>
      </c>
      <c r="K63" s="32" t="s">
        <v>77</v>
      </c>
      <c r="L63" s="32" t="s">
        <v>78</v>
      </c>
      <c r="M63" s="32" t="s">
        <v>78</v>
      </c>
      <c r="N63" s="9" t="s">
        <v>79</v>
      </c>
      <c r="O63" s="9" t="s">
        <v>80</v>
      </c>
      <c r="P63" s="5" t="s">
        <v>194</v>
      </c>
      <c r="Q63" s="7" t="s">
        <v>11</v>
      </c>
      <c r="R63" s="33">
        <v>1</v>
      </c>
      <c r="S63" s="33">
        <v>1502827.38</v>
      </c>
      <c r="T63" s="34">
        <f>R63*S63</f>
        <v>1502827.38</v>
      </c>
      <c r="U63" s="34">
        <f>T63</f>
        <v>1502827.38</v>
      </c>
      <c r="V63" s="33">
        <f>U63*1.05</f>
        <v>1577968.7489999998</v>
      </c>
      <c r="W63" s="33">
        <f>U63*1.1</f>
        <v>1653110.118</v>
      </c>
      <c r="X63" s="8" t="s">
        <v>198</v>
      </c>
      <c r="Y63" s="5" t="s">
        <v>30</v>
      </c>
      <c r="Z63" s="8" t="s">
        <v>197</v>
      </c>
      <c r="AA63" s="6">
        <v>0</v>
      </c>
      <c r="AB63" s="58"/>
      <c r="AC63" s="59"/>
    </row>
    <row r="64" spans="1:29" s="35" customFormat="1" ht="67.5">
      <c r="A64" s="6">
        <v>54</v>
      </c>
      <c r="B64" s="5" t="s">
        <v>182</v>
      </c>
      <c r="C64" s="8" t="s">
        <v>183</v>
      </c>
      <c r="D64" s="8" t="s">
        <v>184</v>
      </c>
      <c r="E64" s="8" t="s">
        <v>185</v>
      </c>
      <c r="F64" s="5" t="s">
        <v>57</v>
      </c>
      <c r="G64" s="6" t="s">
        <v>187</v>
      </c>
      <c r="H64" s="6" t="s">
        <v>7</v>
      </c>
      <c r="I64" s="36" t="s">
        <v>81</v>
      </c>
      <c r="J64" s="32" t="s">
        <v>82</v>
      </c>
      <c r="K64" s="32" t="s">
        <v>82</v>
      </c>
      <c r="L64" s="32" t="s">
        <v>82</v>
      </c>
      <c r="M64" s="32" t="s">
        <v>82</v>
      </c>
      <c r="N64" s="9" t="s">
        <v>83</v>
      </c>
      <c r="O64" s="9" t="s">
        <v>84</v>
      </c>
      <c r="P64" s="5" t="s">
        <v>194</v>
      </c>
      <c r="Q64" s="7" t="s">
        <v>11</v>
      </c>
      <c r="R64" s="33">
        <v>1</v>
      </c>
      <c r="S64" s="33">
        <v>312500</v>
      </c>
      <c r="T64" s="34">
        <f t="shared" si="10"/>
        <v>312500</v>
      </c>
      <c r="U64" s="34">
        <f t="shared" si="11"/>
        <v>312500</v>
      </c>
      <c r="V64" s="33">
        <f t="shared" si="12"/>
        <v>328125</v>
      </c>
      <c r="W64" s="33">
        <f t="shared" si="13"/>
        <v>343750</v>
      </c>
      <c r="X64" s="8" t="s">
        <v>104</v>
      </c>
      <c r="Y64" s="5" t="s">
        <v>30</v>
      </c>
      <c r="Z64" s="8" t="s">
        <v>197</v>
      </c>
      <c r="AA64" s="6">
        <v>0</v>
      </c>
      <c r="AB64" s="58"/>
      <c r="AC64" s="59"/>
    </row>
    <row r="65" spans="1:29" s="35" customFormat="1" ht="90">
      <c r="A65" s="6">
        <v>55</v>
      </c>
      <c r="B65" s="5" t="s">
        <v>182</v>
      </c>
      <c r="C65" s="8" t="s">
        <v>183</v>
      </c>
      <c r="D65" s="8" t="s">
        <v>184</v>
      </c>
      <c r="E65" s="8" t="s">
        <v>185</v>
      </c>
      <c r="F65" s="5" t="s">
        <v>57</v>
      </c>
      <c r="G65" s="6" t="s">
        <v>187</v>
      </c>
      <c r="H65" s="6" t="s">
        <v>7</v>
      </c>
      <c r="I65" s="36" t="s">
        <v>90</v>
      </c>
      <c r="J65" s="32" t="s">
        <v>91</v>
      </c>
      <c r="K65" s="32" t="s">
        <v>91</v>
      </c>
      <c r="L65" s="32" t="s">
        <v>91</v>
      </c>
      <c r="M65" s="32" t="s">
        <v>91</v>
      </c>
      <c r="N65" s="9" t="s">
        <v>232</v>
      </c>
      <c r="O65" s="9" t="s">
        <v>233</v>
      </c>
      <c r="P65" s="5" t="s">
        <v>199</v>
      </c>
      <c r="Q65" s="7" t="s">
        <v>11</v>
      </c>
      <c r="R65" s="33">
        <v>1</v>
      </c>
      <c r="S65" s="33">
        <v>256250</v>
      </c>
      <c r="T65" s="34">
        <f t="shared" si="10"/>
        <v>256250</v>
      </c>
      <c r="U65" s="34">
        <f t="shared" si="11"/>
        <v>256250</v>
      </c>
      <c r="V65" s="33">
        <f t="shared" si="12"/>
        <v>269062.5</v>
      </c>
      <c r="W65" s="33">
        <f t="shared" si="13"/>
        <v>281875</v>
      </c>
      <c r="X65" s="8" t="s">
        <v>12</v>
      </c>
      <c r="Y65" s="5" t="s">
        <v>30</v>
      </c>
      <c r="Z65" s="8" t="s">
        <v>197</v>
      </c>
      <c r="AA65" s="6">
        <v>0</v>
      </c>
      <c r="AB65" s="58"/>
      <c r="AC65" s="58"/>
    </row>
    <row r="66" spans="1:29" s="56" customFormat="1" ht="236.25">
      <c r="A66" s="6">
        <v>56</v>
      </c>
      <c r="B66" s="63" t="s">
        <v>182</v>
      </c>
      <c r="C66" s="64">
        <v>217</v>
      </c>
      <c r="D66" s="65" t="s">
        <v>184</v>
      </c>
      <c r="E66" s="64">
        <v>100</v>
      </c>
      <c r="F66" s="5" t="s">
        <v>57</v>
      </c>
      <c r="G66" s="5" t="s">
        <v>187</v>
      </c>
      <c r="H66" s="62" t="s">
        <v>7</v>
      </c>
      <c r="I66" s="67" t="s">
        <v>2</v>
      </c>
      <c r="J66" s="67" t="s">
        <v>3</v>
      </c>
      <c r="K66" s="67" t="s">
        <v>3</v>
      </c>
      <c r="L66" s="67" t="s">
        <v>4</v>
      </c>
      <c r="M66" s="67" t="s">
        <v>4</v>
      </c>
      <c r="N66" s="64" t="s">
        <v>273</v>
      </c>
      <c r="O66" s="64" t="s">
        <v>141</v>
      </c>
      <c r="P66" s="5" t="s">
        <v>199</v>
      </c>
      <c r="Q66" s="7" t="s">
        <v>11</v>
      </c>
      <c r="R66" s="33">
        <v>1</v>
      </c>
      <c r="S66" s="33">
        <v>267857.14</v>
      </c>
      <c r="T66" s="34">
        <f t="shared" si="10"/>
        <v>267857.14</v>
      </c>
      <c r="U66" s="34">
        <f t="shared" si="11"/>
        <v>267857.14</v>
      </c>
      <c r="V66" s="33">
        <f t="shared" si="12"/>
        <v>281249.99700000003</v>
      </c>
      <c r="W66" s="33">
        <f t="shared" si="13"/>
        <v>294642.85400000005</v>
      </c>
      <c r="X66" s="8" t="s">
        <v>12</v>
      </c>
      <c r="Y66" s="5" t="s">
        <v>201</v>
      </c>
      <c r="Z66" s="8" t="s">
        <v>197</v>
      </c>
      <c r="AA66" s="6">
        <v>0</v>
      </c>
      <c r="AB66" s="55"/>
      <c r="AC66" s="55"/>
    </row>
    <row r="67" spans="1:29" s="35" customFormat="1" ht="101.25">
      <c r="A67" s="6">
        <v>57</v>
      </c>
      <c r="B67" s="5" t="s">
        <v>182</v>
      </c>
      <c r="C67" s="8" t="s">
        <v>183</v>
      </c>
      <c r="D67" s="8" t="s">
        <v>184</v>
      </c>
      <c r="E67" s="8" t="s">
        <v>185</v>
      </c>
      <c r="F67" s="5" t="s">
        <v>57</v>
      </c>
      <c r="G67" s="6" t="s">
        <v>187</v>
      </c>
      <c r="H67" s="6" t="s">
        <v>68</v>
      </c>
      <c r="I67" s="36" t="s">
        <v>87</v>
      </c>
      <c r="J67" s="32" t="s">
        <v>88</v>
      </c>
      <c r="K67" s="32" t="s">
        <v>88</v>
      </c>
      <c r="L67" s="32" t="s">
        <v>89</v>
      </c>
      <c r="M67" s="32" t="s">
        <v>89</v>
      </c>
      <c r="N67" s="9" t="s">
        <v>234</v>
      </c>
      <c r="O67" s="9" t="s">
        <v>235</v>
      </c>
      <c r="P67" s="5" t="s">
        <v>199</v>
      </c>
      <c r="Q67" s="7" t="s">
        <v>68</v>
      </c>
      <c r="R67" s="33">
        <v>1</v>
      </c>
      <c r="S67" s="33">
        <v>156250</v>
      </c>
      <c r="T67" s="34">
        <f t="shared" si="10"/>
        <v>156250</v>
      </c>
      <c r="U67" s="34">
        <f t="shared" si="11"/>
        <v>156250</v>
      </c>
      <c r="V67" s="33">
        <f t="shared" si="12"/>
        <v>164062.5</v>
      </c>
      <c r="W67" s="33">
        <f t="shared" si="13"/>
        <v>171875</v>
      </c>
      <c r="X67" s="8" t="s">
        <v>66</v>
      </c>
      <c r="Y67" s="5" t="s">
        <v>30</v>
      </c>
      <c r="Z67" s="8" t="s">
        <v>197</v>
      </c>
      <c r="AA67" s="6">
        <v>0</v>
      </c>
      <c r="AB67" s="58"/>
      <c r="AC67" s="58"/>
    </row>
    <row r="68" spans="1:29" s="56" customFormat="1" ht="281.25">
      <c r="A68" s="6">
        <v>58</v>
      </c>
      <c r="B68" s="63" t="s">
        <v>182</v>
      </c>
      <c r="C68" s="64">
        <v>217</v>
      </c>
      <c r="D68" s="65" t="s">
        <v>184</v>
      </c>
      <c r="E68" s="64">
        <v>100</v>
      </c>
      <c r="F68" s="5" t="s">
        <v>57</v>
      </c>
      <c r="G68" s="5" t="s">
        <v>187</v>
      </c>
      <c r="H68" s="62" t="s">
        <v>7</v>
      </c>
      <c r="I68" s="67" t="s">
        <v>0</v>
      </c>
      <c r="J68" s="67" t="s">
        <v>1</v>
      </c>
      <c r="K68" s="67" t="s">
        <v>1</v>
      </c>
      <c r="L68" s="67" t="s">
        <v>1</v>
      </c>
      <c r="M68" s="67" t="s">
        <v>1</v>
      </c>
      <c r="N68" s="64" t="s">
        <v>275</v>
      </c>
      <c r="O68" s="64" t="s">
        <v>140</v>
      </c>
      <c r="P68" s="5" t="s">
        <v>199</v>
      </c>
      <c r="Q68" s="7" t="s">
        <v>11</v>
      </c>
      <c r="R68" s="33">
        <v>1</v>
      </c>
      <c r="S68" s="33">
        <v>176785.71</v>
      </c>
      <c r="T68" s="34">
        <f t="shared" si="10"/>
        <v>176785.71</v>
      </c>
      <c r="U68" s="34">
        <f t="shared" si="11"/>
        <v>176785.71</v>
      </c>
      <c r="V68" s="33">
        <f t="shared" si="12"/>
        <v>185624.9955</v>
      </c>
      <c r="W68" s="33">
        <f t="shared" si="13"/>
        <v>194464.28100000002</v>
      </c>
      <c r="X68" s="8" t="s">
        <v>67</v>
      </c>
      <c r="Y68" s="5" t="s">
        <v>201</v>
      </c>
      <c r="Z68" s="8" t="s">
        <v>197</v>
      </c>
      <c r="AA68" s="6">
        <v>0</v>
      </c>
      <c r="AB68" s="55"/>
      <c r="AC68" s="55"/>
    </row>
    <row r="69" spans="1:29" s="35" customFormat="1" ht="146.25">
      <c r="A69" s="6">
        <v>59</v>
      </c>
      <c r="B69" s="5" t="s">
        <v>182</v>
      </c>
      <c r="C69" s="8" t="s">
        <v>183</v>
      </c>
      <c r="D69" s="8" t="s">
        <v>184</v>
      </c>
      <c r="E69" s="8" t="s">
        <v>185</v>
      </c>
      <c r="F69" s="5" t="s">
        <v>57</v>
      </c>
      <c r="G69" s="6" t="s">
        <v>187</v>
      </c>
      <c r="H69" s="6" t="s">
        <v>7</v>
      </c>
      <c r="I69" s="36" t="s">
        <v>61</v>
      </c>
      <c r="J69" s="32" t="s">
        <v>62</v>
      </c>
      <c r="K69" s="32" t="s">
        <v>62</v>
      </c>
      <c r="L69" s="32" t="s">
        <v>63</v>
      </c>
      <c r="M69" s="32" t="s">
        <v>63</v>
      </c>
      <c r="N69" s="9" t="s">
        <v>64</v>
      </c>
      <c r="O69" s="9" t="s">
        <v>65</v>
      </c>
      <c r="P69" s="5" t="s">
        <v>194</v>
      </c>
      <c r="Q69" s="7" t="s">
        <v>11</v>
      </c>
      <c r="R69" s="33">
        <v>1</v>
      </c>
      <c r="S69" s="33">
        <v>357142.85</v>
      </c>
      <c r="T69" s="34">
        <f t="shared" si="10"/>
        <v>357142.85</v>
      </c>
      <c r="U69" s="34">
        <f t="shared" si="11"/>
        <v>357142.85</v>
      </c>
      <c r="V69" s="33">
        <f t="shared" si="12"/>
        <v>374999.9925</v>
      </c>
      <c r="W69" s="33">
        <f t="shared" si="13"/>
        <v>392857.135</v>
      </c>
      <c r="X69" s="9" t="s">
        <v>12</v>
      </c>
      <c r="Y69" s="5" t="s">
        <v>201</v>
      </c>
      <c r="Z69" s="8" t="s">
        <v>197</v>
      </c>
      <c r="AA69" s="6">
        <v>0</v>
      </c>
      <c r="AB69" s="58"/>
      <c r="AC69" s="58"/>
    </row>
    <row r="70" spans="1:29" s="35" customFormat="1" ht="101.25">
      <c r="A70" s="6">
        <v>60</v>
      </c>
      <c r="B70" s="5" t="s">
        <v>182</v>
      </c>
      <c r="C70" s="8" t="s">
        <v>183</v>
      </c>
      <c r="D70" s="8" t="s">
        <v>184</v>
      </c>
      <c r="E70" s="8" t="s">
        <v>185</v>
      </c>
      <c r="F70" s="5" t="s">
        <v>57</v>
      </c>
      <c r="G70" s="6" t="s">
        <v>187</v>
      </c>
      <c r="H70" s="6" t="s">
        <v>7</v>
      </c>
      <c r="I70" s="36" t="s">
        <v>58</v>
      </c>
      <c r="J70" s="32" t="s">
        <v>59</v>
      </c>
      <c r="K70" s="32" t="s">
        <v>59</v>
      </c>
      <c r="L70" s="32" t="s">
        <v>59</v>
      </c>
      <c r="M70" s="32" t="s">
        <v>59</v>
      </c>
      <c r="N70" s="9" t="s">
        <v>5</v>
      </c>
      <c r="O70" s="9" t="s">
        <v>130</v>
      </c>
      <c r="P70" s="5" t="s">
        <v>194</v>
      </c>
      <c r="Q70" s="7" t="s">
        <v>11</v>
      </c>
      <c r="R70" s="33">
        <v>1</v>
      </c>
      <c r="S70" s="33">
        <v>1509300.06</v>
      </c>
      <c r="T70" s="34">
        <f>R70*S70</f>
        <v>1509300.06</v>
      </c>
      <c r="U70" s="34">
        <f>T70</f>
        <v>1509300.06</v>
      </c>
      <c r="V70" s="33">
        <f>U70*1.05</f>
        <v>1584765.063</v>
      </c>
      <c r="W70" s="33">
        <f>U70*1.1</f>
        <v>1660230.066</v>
      </c>
      <c r="X70" s="9" t="s">
        <v>73</v>
      </c>
      <c r="Y70" s="5" t="s">
        <v>60</v>
      </c>
      <c r="Z70" s="8" t="s">
        <v>197</v>
      </c>
      <c r="AA70" s="6">
        <v>0</v>
      </c>
      <c r="AB70" s="58"/>
      <c r="AC70" s="59"/>
    </row>
    <row r="71" spans="1:29" s="35" customFormat="1" ht="101.25">
      <c r="A71" s="6">
        <v>61</v>
      </c>
      <c r="B71" s="5" t="s">
        <v>182</v>
      </c>
      <c r="C71" s="8" t="s">
        <v>183</v>
      </c>
      <c r="D71" s="8" t="s">
        <v>184</v>
      </c>
      <c r="E71" s="8" t="s">
        <v>185</v>
      </c>
      <c r="F71" s="5" t="s">
        <v>57</v>
      </c>
      <c r="G71" s="6" t="s">
        <v>187</v>
      </c>
      <c r="H71" s="6" t="s">
        <v>7</v>
      </c>
      <c r="I71" s="36" t="s">
        <v>58</v>
      </c>
      <c r="J71" s="32" t="s">
        <v>59</v>
      </c>
      <c r="K71" s="32" t="s">
        <v>59</v>
      </c>
      <c r="L71" s="32" t="s">
        <v>59</v>
      </c>
      <c r="M71" s="32" t="s">
        <v>59</v>
      </c>
      <c r="N71" s="9" t="s">
        <v>5</v>
      </c>
      <c r="O71" s="9" t="s">
        <v>130</v>
      </c>
      <c r="P71" s="5" t="s">
        <v>194</v>
      </c>
      <c r="Q71" s="7" t="s">
        <v>11</v>
      </c>
      <c r="R71" s="33">
        <v>1</v>
      </c>
      <c r="S71" s="33">
        <v>628050.07</v>
      </c>
      <c r="T71" s="34">
        <f>R71*S71</f>
        <v>628050.07</v>
      </c>
      <c r="U71" s="34">
        <f>T71</f>
        <v>628050.07</v>
      </c>
      <c r="V71" s="33">
        <f>U71*1.05</f>
        <v>659452.5734999999</v>
      </c>
      <c r="W71" s="33">
        <f>U71*1.1</f>
        <v>690855.077</v>
      </c>
      <c r="X71" s="9" t="s">
        <v>12</v>
      </c>
      <c r="Y71" s="5" t="s">
        <v>60</v>
      </c>
      <c r="Z71" s="8" t="s">
        <v>197</v>
      </c>
      <c r="AA71" s="6">
        <v>0</v>
      </c>
      <c r="AB71" s="58"/>
      <c r="AC71" s="59"/>
    </row>
    <row r="72" spans="1:29" s="35" customFormat="1" ht="101.25">
      <c r="A72" s="6">
        <v>62</v>
      </c>
      <c r="B72" s="5" t="s">
        <v>182</v>
      </c>
      <c r="C72" s="8" t="s">
        <v>183</v>
      </c>
      <c r="D72" s="8" t="s">
        <v>184</v>
      </c>
      <c r="E72" s="8" t="s">
        <v>185</v>
      </c>
      <c r="F72" s="5" t="s">
        <v>57</v>
      </c>
      <c r="G72" s="6" t="s">
        <v>187</v>
      </c>
      <c r="H72" s="6" t="s">
        <v>7</v>
      </c>
      <c r="I72" s="36" t="s">
        <v>58</v>
      </c>
      <c r="J72" s="32" t="s">
        <v>59</v>
      </c>
      <c r="K72" s="32" t="s">
        <v>59</v>
      </c>
      <c r="L72" s="32" t="s">
        <v>59</v>
      </c>
      <c r="M72" s="32" t="s">
        <v>59</v>
      </c>
      <c r="N72" s="9" t="s">
        <v>5</v>
      </c>
      <c r="O72" s="9" t="s">
        <v>130</v>
      </c>
      <c r="P72" s="5" t="s">
        <v>194</v>
      </c>
      <c r="Q72" s="7" t="s">
        <v>11</v>
      </c>
      <c r="R72" s="33">
        <v>1</v>
      </c>
      <c r="S72" s="33">
        <v>1509300.06</v>
      </c>
      <c r="T72" s="34">
        <f t="shared" si="10"/>
        <v>1509300.06</v>
      </c>
      <c r="U72" s="34">
        <f t="shared" si="11"/>
        <v>1509300.06</v>
      </c>
      <c r="V72" s="33">
        <f t="shared" si="12"/>
        <v>1584765.063</v>
      </c>
      <c r="W72" s="33">
        <f t="shared" si="13"/>
        <v>1660230.066</v>
      </c>
      <c r="X72" s="9" t="s">
        <v>74</v>
      </c>
      <c r="Y72" s="5" t="s">
        <v>60</v>
      </c>
      <c r="Z72" s="8" t="s">
        <v>197</v>
      </c>
      <c r="AA72" s="6">
        <v>0</v>
      </c>
      <c r="AB72" s="58"/>
      <c r="AC72" s="59"/>
    </row>
    <row r="73" spans="1:29" s="35" customFormat="1" ht="101.25">
      <c r="A73" s="6">
        <v>63</v>
      </c>
      <c r="B73" s="5" t="s">
        <v>182</v>
      </c>
      <c r="C73" s="8" t="s">
        <v>183</v>
      </c>
      <c r="D73" s="8" t="s">
        <v>184</v>
      </c>
      <c r="E73" s="8" t="s">
        <v>185</v>
      </c>
      <c r="F73" s="5" t="s">
        <v>57</v>
      </c>
      <c r="G73" s="6" t="s">
        <v>187</v>
      </c>
      <c r="H73" s="6" t="s">
        <v>7</v>
      </c>
      <c r="I73" s="36" t="s">
        <v>58</v>
      </c>
      <c r="J73" s="32" t="s">
        <v>59</v>
      </c>
      <c r="K73" s="32" t="s">
        <v>59</v>
      </c>
      <c r="L73" s="32" t="s">
        <v>59</v>
      </c>
      <c r="M73" s="32" t="s">
        <v>59</v>
      </c>
      <c r="N73" s="9" t="s">
        <v>5</v>
      </c>
      <c r="O73" s="9" t="s">
        <v>130</v>
      </c>
      <c r="P73" s="5" t="s">
        <v>194</v>
      </c>
      <c r="Q73" s="7" t="s">
        <v>11</v>
      </c>
      <c r="R73" s="33">
        <v>1</v>
      </c>
      <c r="S73" s="33">
        <v>772692.92</v>
      </c>
      <c r="T73" s="34">
        <f>R73*S73</f>
        <v>772692.92</v>
      </c>
      <c r="U73" s="34">
        <f>T73</f>
        <v>772692.92</v>
      </c>
      <c r="V73" s="33">
        <f>U73*1.05</f>
        <v>811327.5660000001</v>
      </c>
      <c r="W73" s="33">
        <f>U73*1.1</f>
        <v>849962.212</v>
      </c>
      <c r="X73" s="9" t="s">
        <v>66</v>
      </c>
      <c r="Y73" s="5" t="s">
        <v>60</v>
      </c>
      <c r="Z73" s="8" t="s">
        <v>197</v>
      </c>
      <c r="AA73" s="6">
        <v>0</v>
      </c>
      <c r="AB73" s="58"/>
      <c r="AC73" s="59"/>
    </row>
    <row r="74" spans="1:29" s="35" customFormat="1" ht="146.25">
      <c r="A74" s="6">
        <v>64</v>
      </c>
      <c r="B74" s="5" t="s">
        <v>182</v>
      </c>
      <c r="C74" s="8" t="s">
        <v>183</v>
      </c>
      <c r="D74" s="8" t="s">
        <v>184</v>
      </c>
      <c r="E74" s="8" t="s">
        <v>185</v>
      </c>
      <c r="F74" s="5" t="s">
        <v>57</v>
      </c>
      <c r="G74" s="6" t="s">
        <v>187</v>
      </c>
      <c r="H74" s="6" t="s">
        <v>7</v>
      </c>
      <c r="I74" s="36" t="s">
        <v>61</v>
      </c>
      <c r="J74" s="32" t="s">
        <v>62</v>
      </c>
      <c r="K74" s="32" t="s">
        <v>62</v>
      </c>
      <c r="L74" s="32" t="s">
        <v>63</v>
      </c>
      <c r="M74" s="32" t="s">
        <v>63</v>
      </c>
      <c r="N74" s="9" t="s">
        <v>64</v>
      </c>
      <c r="O74" s="9" t="s">
        <v>236</v>
      </c>
      <c r="P74" s="5" t="s">
        <v>194</v>
      </c>
      <c r="Q74" s="7" t="s">
        <v>11</v>
      </c>
      <c r="R74" s="33">
        <v>1</v>
      </c>
      <c r="S74" s="33">
        <v>535714.28</v>
      </c>
      <c r="T74" s="34">
        <f t="shared" si="10"/>
        <v>535714.28</v>
      </c>
      <c r="U74" s="34">
        <f t="shared" si="11"/>
        <v>535714.28</v>
      </c>
      <c r="V74" s="33">
        <f t="shared" si="12"/>
        <v>562499.9940000001</v>
      </c>
      <c r="W74" s="33">
        <f t="shared" si="13"/>
        <v>589285.7080000001</v>
      </c>
      <c r="X74" s="9" t="s">
        <v>75</v>
      </c>
      <c r="Y74" s="5" t="s">
        <v>201</v>
      </c>
      <c r="Z74" s="8" t="s">
        <v>197</v>
      </c>
      <c r="AA74" s="6">
        <v>0</v>
      </c>
      <c r="AB74" s="58"/>
      <c r="AC74" s="58"/>
    </row>
    <row r="75" spans="1:29" s="56" customFormat="1" ht="67.5">
      <c r="A75" s="6">
        <v>65</v>
      </c>
      <c r="B75" s="5" t="s">
        <v>182</v>
      </c>
      <c r="C75" s="8" t="s">
        <v>183</v>
      </c>
      <c r="D75" s="8" t="s">
        <v>184</v>
      </c>
      <c r="E75" s="8" t="s">
        <v>185</v>
      </c>
      <c r="F75" s="5" t="s">
        <v>57</v>
      </c>
      <c r="G75" s="6" t="s">
        <v>187</v>
      </c>
      <c r="H75" s="6" t="s">
        <v>68</v>
      </c>
      <c r="I75" s="36" t="s">
        <v>69</v>
      </c>
      <c r="J75" s="32" t="s">
        <v>70</v>
      </c>
      <c r="K75" s="32" t="s">
        <v>70</v>
      </c>
      <c r="L75" s="32" t="s">
        <v>71</v>
      </c>
      <c r="M75" s="32" t="s">
        <v>70</v>
      </c>
      <c r="N75" s="9" t="s">
        <v>239</v>
      </c>
      <c r="O75" s="9" t="s">
        <v>72</v>
      </c>
      <c r="P75" s="5" t="s">
        <v>194</v>
      </c>
      <c r="Q75" s="7" t="s">
        <v>68</v>
      </c>
      <c r="R75" s="33">
        <v>1</v>
      </c>
      <c r="S75" s="33">
        <v>1152157.21</v>
      </c>
      <c r="T75" s="34">
        <f t="shared" si="10"/>
        <v>1152157.21</v>
      </c>
      <c r="U75" s="34">
        <f t="shared" si="11"/>
        <v>1152157.21</v>
      </c>
      <c r="V75" s="33">
        <f t="shared" si="12"/>
        <v>1209765.0705</v>
      </c>
      <c r="W75" s="33">
        <f t="shared" si="13"/>
        <v>1267372.931</v>
      </c>
      <c r="X75" s="8" t="s">
        <v>32</v>
      </c>
      <c r="Y75" s="5" t="s">
        <v>201</v>
      </c>
      <c r="Z75" s="8" t="s">
        <v>197</v>
      </c>
      <c r="AA75" s="6">
        <v>0</v>
      </c>
      <c r="AB75" s="55"/>
      <c r="AC75" s="55"/>
    </row>
    <row r="76" spans="1:29" s="56" customFormat="1" ht="67.5">
      <c r="A76" s="6">
        <v>66</v>
      </c>
      <c r="B76" s="5" t="s">
        <v>182</v>
      </c>
      <c r="C76" s="8" t="s">
        <v>183</v>
      </c>
      <c r="D76" s="8" t="s">
        <v>184</v>
      </c>
      <c r="E76" s="8" t="s">
        <v>185</v>
      </c>
      <c r="F76" s="5" t="s">
        <v>57</v>
      </c>
      <c r="G76" s="6" t="s">
        <v>187</v>
      </c>
      <c r="H76" s="6" t="s">
        <v>68</v>
      </c>
      <c r="I76" s="36" t="s">
        <v>69</v>
      </c>
      <c r="J76" s="32" t="s">
        <v>70</v>
      </c>
      <c r="K76" s="32" t="s">
        <v>70</v>
      </c>
      <c r="L76" s="32" t="s">
        <v>71</v>
      </c>
      <c r="M76" s="32" t="s">
        <v>70</v>
      </c>
      <c r="N76" s="9" t="s">
        <v>239</v>
      </c>
      <c r="O76" s="9" t="s">
        <v>72</v>
      </c>
      <c r="P76" s="5" t="s">
        <v>194</v>
      </c>
      <c r="Q76" s="7" t="s">
        <v>68</v>
      </c>
      <c r="R76" s="33">
        <v>1</v>
      </c>
      <c r="S76" s="33">
        <v>394714.61</v>
      </c>
      <c r="T76" s="34">
        <f t="shared" si="10"/>
        <v>394714.61</v>
      </c>
      <c r="U76" s="34">
        <f t="shared" si="11"/>
        <v>394714.61</v>
      </c>
      <c r="V76" s="33">
        <f t="shared" si="12"/>
        <v>414450.3405</v>
      </c>
      <c r="W76" s="33">
        <f t="shared" si="13"/>
        <v>434186.071</v>
      </c>
      <c r="X76" s="8" t="s">
        <v>67</v>
      </c>
      <c r="Y76" s="5" t="s">
        <v>201</v>
      </c>
      <c r="Z76" s="8" t="s">
        <v>197</v>
      </c>
      <c r="AA76" s="6">
        <v>0</v>
      </c>
      <c r="AB76" s="55"/>
      <c r="AC76" s="55"/>
    </row>
    <row r="77" spans="1:29" s="56" customFormat="1" ht="67.5">
      <c r="A77" s="6">
        <v>67</v>
      </c>
      <c r="B77" s="5" t="s">
        <v>182</v>
      </c>
      <c r="C77" s="8" t="s">
        <v>183</v>
      </c>
      <c r="D77" s="8" t="s">
        <v>184</v>
      </c>
      <c r="E77" s="8" t="s">
        <v>185</v>
      </c>
      <c r="F77" s="5" t="s">
        <v>57</v>
      </c>
      <c r="G77" s="6" t="s">
        <v>187</v>
      </c>
      <c r="H77" s="6" t="s">
        <v>68</v>
      </c>
      <c r="I77" s="36" t="s">
        <v>69</v>
      </c>
      <c r="J77" s="32" t="s">
        <v>70</v>
      </c>
      <c r="K77" s="32" t="s">
        <v>70</v>
      </c>
      <c r="L77" s="32" t="s">
        <v>71</v>
      </c>
      <c r="M77" s="32" t="s">
        <v>70</v>
      </c>
      <c r="N77" s="9" t="s">
        <v>239</v>
      </c>
      <c r="O77" s="9" t="s">
        <v>72</v>
      </c>
      <c r="P77" s="5" t="s">
        <v>194</v>
      </c>
      <c r="Q77" s="7" t="s">
        <v>68</v>
      </c>
      <c r="R77" s="33">
        <v>1</v>
      </c>
      <c r="S77" s="33">
        <v>178942.93</v>
      </c>
      <c r="T77" s="34">
        <f t="shared" si="10"/>
        <v>178942.93</v>
      </c>
      <c r="U77" s="34">
        <f t="shared" si="11"/>
        <v>178942.93</v>
      </c>
      <c r="V77" s="33">
        <f t="shared" si="12"/>
        <v>187890.0765</v>
      </c>
      <c r="W77" s="33">
        <f t="shared" si="13"/>
        <v>196837.223</v>
      </c>
      <c r="X77" s="8" t="s">
        <v>75</v>
      </c>
      <c r="Y77" s="5" t="s">
        <v>201</v>
      </c>
      <c r="Z77" s="8" t="s">
        <v>197</v>
      </c>
      <c r="AA77" s="6">
        <v>0</v>
      </c>
      <c r="AB77" s="55"/>
      <c r="AC77" s="55"/>
    </row>
    <row r="78" spans="1:29" s="56" customFormat="1" ht="67.5">
      <c r="A78" s="6">
        <v>68</v>
      </c>
      <c r="B78" s="5" t="s">
        <v>182</v>
      </c>
      <c r="C78" s="8" t="s">
        <v>183</v>
      </c>
      <c r="D78" s="8" t="s">
        <v>184</v>
      </c>
      <c r="E78" s="8" t="s">
        <v>185</v>
      </c>
      <c r="F78" s="5" t="s">
        <v>57</v>
      </c>
      <c r="G78" s="6" t="s">
        <v>187</v>
      </c>
      <c r="H78" s="6" t="s">
        <v>68</v>
      </c>
      <c r="I78" s="36" t="s">
        <v>69</v>
      </c>
      <c r="J78" s="32" t="s">
        <v>70</v>
      </c>
      <c r="K78" s="32" t="s">
        <v>70</v>
      </c>
      <c r="L78" s="32" t="s">
        <v>71</v>
      </c>
      <c r="M78" s="32" t="s">
        <v>70</v>
      </c>
      <c r="N78" s="9" t="s">
        <v>239</v>
      </c>
      <c r="O78" s="9" t="s">
        <v>72</v>
      </c>
      <c r="P78" s="5" t="s">
        <v>194</v>
      </c>
      <c r="Q78" s="7" t="s">
        <v>68</v>
      </c>
      <c r="R78" s="33">
        <v>1</v>
      </c>
      <c r="S78" s="33">
        <v>770014.35</v>
      </c>
      <c r="T78" s="34">
        <f t="shared" si="10"/>
        <v>770014.35</v>
      </c>
      <c r="U78" s="34">
        <f t="shared" si="11"/>
        <v>770014.35</v>
      </c>
      <c r="V78" s="33">
        <f t="shared" si="12"/>
        <v>808515.0675</v>
      </c>
      <c r="W78" s="33">
        <f t="shared" si="13"/>
        <v>847015.785</v>
      </c>
      <c r="X78" s="8" t="s">
        <v>34</v>
      </c>
      <c r="Y78" s="5" t="s">
        <v>201</v>
      </c>
      <c r="Z78" s="8" t="s">
        <v>197</v>
      </c>
      <c r="AA78" s="6">
        <v>0</v>
      </c>
      <c r="AB78" s="55"/>
      <c r="AC78" s="55"/>
    </row>
    <row r="79" spans="1:29" s="56" customFormat="1" ht="67.5">
      <c r="A79" s="6">
        <v>69</v>
      </c>
      <c r="B79" s="5" t="s">
        <v>182</v>
      </c>
      <c r="C79" s="8" t="s">
        <v>183</v>
      </c>
      <c r="D79" s="8" t="s">
        <v>184</v>
      </c>
      <c r="E79" s="8" t="s">
        <v>185</v>
      </c>
      <c r="F79" s="5" t="s">
        <v>57</v>
      </c>
      <c r="G79" s="6" t="s">
        <v>187</v>
      </c>
      <c r="H79" s="6" t="s">
        <v>68</v>
      </c>
      <c r="I79" s="36" t="s">
        <v>69</v>
      </c>
      <c r="J79" s="32" t="s">
        <v>70</v>
      </c>
      <c r="K79" s="32" t="s">
        <v>70</v>
      </c>
      <c r="L79" s="32" t="s">
        <v>71</v>
      </c>
      <c r="M79" s="32" t="s">
        <v>70</v>
      </c>
      <c r="N79" s="9" t="s">
        <v>239</v>
      </c>
      <c r="O79" s="9" t="s">
        <v>72</v>
      </c>
      <c r="P79" s="5" t="s">
        <v>194</v>
      </c>
      <c r="Q79" s="7" t="s">
        <v>68</v>
      </c>
      <c r="R79" s="33">
        <v>1</v>
      </c>
      <c r="S79" s="33">
        <v>1510193.45</v>
      </c>
      <c r="T79" s="34">
        <f t="shared" si="10"/>
        <v>1510193.45</v>
      </c>
      <c r="U79" s="34">
        <f t="shared" si="11"/>
        <v>1510193.45</v>
      </c>
      <c r="V79" s="33">
        <f t="shared" si="12"/>
        <v>1585703.1225</v>
      </c>
      <c r="W79" s="33">
        <f t="shared" si="13"/>
        <v>1661212.7950000002</v>
      </c>
      <c r="X79" s="8" t="s">
        <v>138</v>
      </c>
      <c r="Y79" s="5" t="s">
        <v>201</v>
      </c>
      <c r="Z79" s="8" t="s">
        <v>197</v>
      </c>
      <c r="AA79" s="6">
        <v>0</v>
      </c>
      <c r="AB79" s="55"/>
      <c r="AC79" s="55"/>
    </row>
    <row r="80" spans="1:29" s="53" customFormat="1" ht="82.5" customHeight="1">
      <c r="A80" s="6">
        <v>70</v>
      </c>
      <c r="B80" s="5" t="s">
        <v>182</v>
      </c>
      <c r="C80" s="8" t="s">
        <v>183</v>
      </c>
      <c r="D80" s="8" t="s">
        <v>184</v>
      </c>
      <c r="E80" s="9" t="s">
        <v>185</v>
      </c>
      <c r="F80" s="5" t="s">
        <v>139</v>
      </c>
      <c r="G80" s="6" t="s">
        <v>187</v>
      </c>
      <c r="H80" s="62" t="s">
        <v>7</v>
      </c>
      <c r="I80" s="67" t="s">
        <v>266</v>
      </c>
      <c r="J80" s="67" t="s">
        <v>267</v>
      </c>
      <c r="K80" s="67" t="s">
        <v>267</v>
      </c>
      <c r="L80" s="67" t="s">
        <v>267</v>
      </c>
      <c r="M80" s="67" t="s">
        <v>267</v>
      </c>
      <c r="N80" s="70" t="s">
        <v>268</v>
      </c>
      <c r="O80" s="70" t="s">
        <v>269</v>
      </c>
      <c r="P80" s="5" t="s">
        <v>199</v>
      </c>
      <c r="Q80" s="7" t="s">
        <v>7</v>
      </c>
      <c r="R80" s="33">
        <v>1</v>
      </c>
      <c r="S80" s="33">
        <v>35714.28</v>
      </c>
      <c r="T80" s="34">
        <f t="shared" si="10"/>
        <v>35714.28</v>
      </c>
      <c r="U80" s="34">
        <f t="shared" si="11"/>
        <v>35714.28</v>
      </c>
      <c r="V80" s="33">
        <f t="shared" si="12"/>
        <v>37499.994</v>
      </c>
      <c r="W80" s="33">
        <f t="shared" si="13"/>
        <v>39285.708</v>
      </c>
      <c r="X80" s="8" t="s">
        <v>104</v>
      </c>
      <c r="Y80" s="5" t="s">
        <v>201</v>
      </c>
      <c r="Z80" s="8" t="s">
        <v>197</v>
      </c>
      <c r="AA80" s="6">
        <v>0</v>
      </c>
      <c r="AB80" s="22"/>
      <c r="AC80" s="22"/>
    </row>
    <row r="81" spans="1:29" s="53" customFormat="1" ht="82.5" customHeight="1">
      <c r="A81" s="6">
        <v>71</v>
      </c>
      <c r="B81" s="5" t="s">
        <v>182</v>
      </c>
      <c r="C81" s="8" t="s">
        <v>183</v>
      </c>
      <c r="D81" s="8" t="s">
        <v>184</v>
      </c>
      <c r="E81" s="9" t="s">
        <v>185</v>
      </c>
      <c r="F81" s="5" t="s">
        <v>139</v>
      </c>
      <c r="G81" s="6" t="s">
        <v>187</v>
      </c>
      <c r="H81" s="62" t="s">
        <v>7</v>
      </c>
      <c r="I81" s="67" t="s">
        <v>266</v>
      </c>
      <c r="J81" s="67" t="s">
        <v>267</v>
      </c>
      <c r="K81" s="67" t="s">
        <v>267</v>
      </c>
      <c r="L81" s="67" t="s">
        <v>267</v>
      </c>
      <c r="M81" s="67" t="s">
        <v>267</v>
      </c>
      <c r="N81" s="70" t="s">
        <v>268</v>
      </c>
      <c r="O81" s="70" t="s">
        <v>269</v>
      </c>
      <c r="P81" s="5" t="s">
        <v>199</v>
      </c>
      <c r="Q81" s="7" t="s">
        <v>7</v>
      </c>
      <c r="R81" s="33">
        <v>1</v>
      </c>
      <c r="S81" s="33">
        <v>35714.28</v>
      </c>
      <c r="T81" s="34">
        <f aca="true" t="shared" si="14" ref="T81:T91">R81*S81</f>
        <v>35714.28</v>
      </c>
      <c r="U81" s="34">
        <f aca="true" t="shared" si="15" ref="U81:U91">T81</f>
        <v>35714.28</v>
      </c>
      <c r="V81" s="33">
        <f aca="true" t="shared" si="16" ref="V81:V91">U81*1.05</f>
        <v>37499.994</v>
      </c>
      <c r="W81" s="33">
        <f aca="true" t="shared" si="17" ref="W81:W91">U81*1.1</f>
        <v>39285.708</v>
      </c>
      <c r="X81" s="8" t="s">
        <v>29</v>
      </c>
      <c r="Y81" s="5" t="s">
        <v>201</v>
      </c>
      <c r="Z81" s="8" t="s">
        <v>197</v>
      </c>
      <c r="AA81" s="6">
        <v>0</v>
      </c>
      <c r="AB81" s="22"/>
      <c r="AC81" s="22"/>
    </row>
    <row r="82" spans="1:29" s="53" customFormat="1" ht="82.5" customHeight="1">
      <c r="A82" s="6">
        <v>72</v>
      </c>
      <c r="B82" s="5" t="s">
        <v>182</v>
      </c>
      <c r="C82" s="8" t="s">
        <v>183</v>
      </c>
      <c r="D82" s="8" t="s">
        <v>184</v>
      </c>
      <c r="E82" s="9" t="s">
        <v>185</v>
      </c>
      <c r="F82" s="5" t="s">
        <v>139</v>
      </c>
      <c r="G82" s="6" t="s">
        <v>187</v>
      </c>
      <c r="H82" s="62" t="s">
        <v>7</v>
      </c>
      <c r="I82" s="67" t="s">
        <v>266</v>
      </c>
      <c r="J82" s="67" t="s">
        <v>267</v>
      </c>
      <c r="K82" s="67" t="s">
        <v>267</v>
      </c>
      <c r="L82" s="67" t="s">
        <v>267</v>
      </c>
      <c r="M82" s="67" t="s">
        <v>267</v>
      </c>
      <c r="N82" s="70" t="s">
        <v>268</v>
      </c>
      <c r="O82" s="70" t="s">
        <v>269</v>
      </c>
      <c r="P82" s="5" t="s">
        <v>199</v>
      </c>
      <c r="Q82" s="7" t="s">
        <v>7</v>
      </c>
      <c r="R82" s="33">
        <v>1</v>
      </c>
      <c r="S82" s="33">
        <v>35714.28</v>
      </c>
      <c r="T82" s="34">
        <f t="shared" si="14"/>
        <v>35714.28</v>
      </c>
      <c r="U82" s="34">
        <f t="shared" si="15"/>
        <v>35714.28</v>
      </c>
      <c r="V82" s="33">
        <f t="shared" si="16"/>
        <v>37499.994</v>
      </c>
      <c r="W82" s="33">
        <f t="shared" si="17"/>
        <v>39285.708</v>
      </c>
      <c r="X82" s="8" t="s">
        <v>198</v>
      </c>
      <c r="Y82" s="5" t="s">
        <v>201</v>
      </c>
      <c r="Z82" s="8" t="s">
        <v>197</v>
      </c>
      <c r="AA82" s="6">
        <v>0</v>
      </c>
      <c r="AB82" s="22"/>
      <c r="AC82" s="22"/>
    </row>
    <row r="83" spans="1:29" s="53" customFormat="1" ht="82.5" customHeight="1">
      <c r="A83" s="6">
        <v>73</v>
      </c>
      <c r="B83" s="5" t="s">
        <v>182</v>
      </c>
      <c r="C83" s="8" t="s">
        <v>183</v>
      </c>
      <c r="D83" s="8" t="s">
        <v>184</v>
      </c>
      <c r="E83" s="9" t="s">
        <v>185</v>
      </c>
      <c r="F83" s="5" t="s">
        <v>139</v>
      </c>
      <c r="G83" s="6" t="s">
        <v>187</v>
      </c>
      <c r="H83" s="62" t="s">
        <v>7</v>
      </c>
      <c r="I83" s="67" t="s">
        <v>266</v>
      </c>
      <c r="J83" s="67" t="s">
        <v>267</v>
      </c>
      <c r="K83" s="67" t="s">
        <v>267</v>
      </c>
      <c r="L83" s="67" t="s">
        <v>267</v>
      </c>
      <c r="M83" s="67" t="s">
        <v>267</v>
      </c>
      <c r="N83" s="70" t="s">
        <v>268</v>
      </c>
      <c r="O83" s="70" t="s">
        <v>269</v>
      </c>
      <c r="P83" s="5" t="s">
        <v>199</v>
      </c>
      <c r="Q83" s="7" t="s">
        <v>7</v>
      </c>
      <c r="R83" s="33">
        <v>1</v>
      </c>
      <c r="S83" s="33">
        <v>35714.28</v>
      </c>
      <c r="T83" s="34">
        <f t="shared" si="14"/>
        <v>35714.28</v>
      </c>
      <c r="U83" s="34">
        <f t="shared" si="15"/>
        <v>35714.28</v>
      </c>
      <c r="V83" s="33">
        <f t="shared" si="16"/>
        <v>37499.994</v>
      </c>
      <c r="W83" s="33">
        <f t="shared" si="17"/>
        <v>39285.708</v>
      </c>
      <c r="X83" s="8" t="s">
        <v>32</v>
      </c>
      <c r="Y83" s="5" t="s">
        <v>201</v>
      </c>
      <c r="Z83" s="8" t="s">
        <v>197</v>
      </c>
      <c r="AA83" s="6">
        <v>0</v>
      </c>
      <c r="AB83" s="22"/>
      <c r="AC83" s="22"/>
    </row>
    <row r="84" spans="1:29" s="53" customFormat="1" ht="82.5" customHeight="1">
      <c r="A84" s="6">
        <v>74</v>
      </c>
      <c r="B84" s="5" t="s">
        <v>182</v>
      </c>
      <c r="C84" s="8" t="s">
        <v>183</v>
      </c>
      <c r="D84" s="8" t="s">
        <v>184</v>
      </c>
      <c r="E84" s="9" t="s">
        <v>185</v>
      </c>
      <c r="F84" s="5" t="s">
        <v>139</v>
      </c>
      <c r="G84" s="6" t="s">
        <v>187</v>
      </c>
      <c r="H84" s="62" t="s">
        <v>7</v>
      </c>
      <c r="I84" s="67" t="s">
        <v>266</v>
      </c>
      <c r="J84" s="67" t="s">
        <v>267</v>
      </c>
      <c r="K84" s="67" t="s">
        <v>267</v>
      </c>
      <c r="L84" s="67" t="s">
        <v>267</v>
      </c>
      <c r="M84" s="67" t="s">
        <v>267</v>
      </c>
      <c r="N84" s="70" t="s">
        <v>268</v>
      </c>
      <c r="O84" s="70" t="s">
        <v>269</v>
      </c>
      <c r="P84" s="5" t="s">
        <v>199</v>
      </c>
      <c r="Q84" s="7" t="s">
        <v>7</v>
      </c>
      <c r="R84" s="33">
        <v>1</v>
      </c>
      <c r="S84" s="33">
        <v>35714.28</v>
      </c>
      <c r="T84" s="34">
        <f t="shared" si="14"/>
        <v>35714.28</v>
      </c>
      <c r="U84" s="34">
        <f t="shared" si="15"/>
        <v>35714.28</v>
      </c>
      <c r="V84" s="33">
        <f t="shared" si="16"/>
        <v>37499.994</v>
      </c>
      <c r="W84" s="33">
        <f t="shared" si="17"/>
        <v>39285.708</v>
      </c>
      <c r="X84" s="8" t="s">
        <v>73</v>
      </c>
      <c r="Y84" s="5" t="s">
        <v>201</v>
      </c>
      <c r="Z84" s="8" t="s">
        <v>197</v>
      </c>
      <c r="AA84" s="6">
        <v>0</v>
      </c>
      <c r="AB84" s="22"/>
      <c r="AC84" s="22"/>
    </row>
    <row r="85" spans="1:29" s="53" customFormat="1" ht="82.5" customHeight="1">
      <c r="A85" s="6">
        <v>75</v>
      </c>
      <c r="B85" s="5" t="s">
        <v>182</v>
      </c>
      <c r="C85" s="8" t="s">
        <v>183</v>
      </c>
      <c r="D85" s="8" t="s">
        <v>184</v>
      </c>
      <c r="E85" s="9" t="s">
        <v>185</v>
      </c>
      <c r="F85" s="5" t="s">
        <v>139</v>
      </c>
      <c r="G85" s="6" t="s">
        <v>187</v>
      </c>
      <c r="H85" s="62" t="s">
        <v>7</v>
      </c>
      <c r="I85" s="67" t="s">
        <v>266</v>
      </c>
      <c r="J85" s="67" t="s">
        <v>267</v>
      </c>
      <c r="K85" s="67" t="s">
        <v>267</v>
      </c>
      <c r="L85" s="67" t="s">
        <v>267</v>
      </c>
      <c r="M85" s="67" t="s">
        <v>267</v>
      </c>
      <c r="N85" s="70" t="s">
        <v>268</v>
      </c>
      <c r="O85" s="70" t="s">
        <v>269</v>
      </c>
      <c r="P85" s="5" t="s">
        <v>199</v>
      </c>
      <c r="Q85" s="7" t="s">
        <v>7</v>
      </c>
      <c r="R85" s="33">
        <v>1</v>
      </c>
      <c r="S85" s="33">
        <v>35714.28</v>
      </c>
      <c r="T85" s="34">
        <f t="shared" si="14"/>
        <v>35714.28</v>
      </c>
      <c r="U85" s="34">
        <f t="shared" si="15"/>
        <v>35714.28</v>
      </c>
      <c r="V85" s="33">
        <f t="shared" si="16"/>
        <v>37499.994</v>
      </c>
      <c r="W85" s="33">
        <f t="shared" si="17"/>
        <v>39285.708</v>
      </c>
      <c r="X85" s="8" t="s">
        <v>12</v>
      </c>
      <c r="Y85" s="5" t="s">
        <v>201</v>
      </c>
      <c r="Z85" s="8" t="s">
        <v>197</v>
      </c>
      <c r="AA85" s="6">
        <v>0</v>
      </c>
      <c r="AB85" s="22"/>
      <c r="AC85" s="22"/>
    </row>
    <row r="86" spans="1:29" s="53" customFormat="1" ht="82.5" customHeight="1">
      <c r="A86" s="6">
        <v>76</v>
      </c>
      <c r="B86" s="5" t="s">
        <v>182</v>
      </c>
      <c r="C86" s="8" t="s">
        <v>183</v>
      </c>
      <c r="D86" s="8" t="s">
        <v>184</v>
      </c>
      <c r="E86" s="9" t="s">
        <v>185</v>
      </c>
      <c r="F86" s="5" t="s">
        <v>139</v>
      </c>
      <c r="G86" s="6" t="s">
        <v>187</v>
      </c>
      <c r="H86" s="62" t="s">
        <v>7</v>
      </c>
      <c r="I86" s="67" t="s">
        <v>266</v>
      </c>
      <c r="J86" s="67" t="s">
        <v>267</v>
      </c>
      <c r="K86" s="67" t="s">
        <v>267</v>
      </c>
      <c r="L86" s="67" t="s">
        <v>267</v>
      </c>
      <c r="M86" s="67" t="s">
        <v>267</v>
      </c>
      <c r="N86" s="70" t="s">
        <v>268</v>
      </c>
      <c r="O86" s="70" t="s">
        <v>269</v>
      </c>
      <c r="P86" s="5" t="s">
        <v>199</v>
      </c>
      <c r="Q86" s="7" t="s">
        <v>7</v>
      </c>
      <c r="R86" s="33">
        <v>1</v>
      </c>
      <c r="S86" s="33">
        <v>35714.28</v>
      </c>
      <c r="T86" s="34">
        <f t="shared" si="14"/>
        <v>35714.28</v>
      </c>
      <c r="U86" s="34">
        <f t="shared" si="15"/>
        <v>35714.28</v>
      </c>
      <c r="V86" s="33">
        <f t="shared" si="16"/>
        <v>37499.994</v>
      </c>
      <c r="W86" s="33">
        <f t="shared" si="17"/>
        <v>39285.708</v>
      </c>
      <c r="X86" s="8" t="s">
        <v>74</v>
      </c>
      <c r="Y86" s="5" t="s">
        <v>201</v>
      </c>
      <c r="Z86" s="8" t="s">
        <v>197</v>
      </c>
      <c r="AA86" s="6">
        <v>0</v>
      </c>
      <c r="AB86" s="22"/>
      <c r="AC86" s="22"/>
    </row>
    <row r="87" spans="1:29" s="53" customFormat="1" ht="82.5" customHeight="1">
      <c r="A87" s="6">
        <v>77</v>
      </c>
      <c r="B87" s="5" t="s">
        <v>182</v>
      </c>
      <c r="C87" s="8" t="s">
        <v>183</v>
      </c>
      <c r="D87" s="8" t="s">
        <v>184</v>
      </c>
      <c r="E87" s="9" t="s">
        <v>185</v>
      </c>
      <c r="F87" s="5" t="s">
        <v>139</v>
      </c>
      <c r="G87" s="6" t="s">
        <v>187</v>
      </c>
      <c r="H87" s="62" t="s">
        <v>7</v>
      </c>
      <c r="I87" s="67" t="s">
        <v>266</v>
      </c>
      <c r="J87" s="67" t="s">
        <v>267</v>
      </c>
      <c r="K87" s="67" t="s">
        <v>267</v>
      </c>
      <c r="L87" s="67" t="s">
        <v>267</v>
      </c>
      <c r="M87" s="67" t="s">
        <v>267</v>
      </c>
      <c r="N87" s="70" t="s">
        <v>268</v>
      </c>
      <c r="O87" s="70" t="s">
        <v>269</v>
      </c>
      <c r="P87" s="5" t="s">
        <v>199</v>
      </c>
      <c r="Q87" s="7" t="s">
        <v>7</v>
      </c>
      <c r="R87" s="33">
        <v>1</v>
      </c>
      <c r="S87" s="33">
        <v>35714.28</v>
      </c>
      <c r="T87" s="34">
        <f t="shared" si="14"/>
        <v>35714.28</v>
      </c>
      <c r="U87" s="34">
        <f t="shared" si="15"/>
        <v>35714.28</v>
      </c>
      <c r="V87" s="33">
        <f t="shared" si="16"/>
        <v>37499.994</v>
      </c>
      <c r="W87" s="33">
        <f t="shared" si="17"/>
        <v>39285.708</v>
      </c>
      <c r="X87" s="8" t="s">
        <v>66</v>
      </c>
      <c r="Y87" s="5" t="s">
        <v>201</v>
      </c>
      <c r="Z87" s="8" t="s">
        <v>197</v>
      </c>
      <c r="AA87" s="6">
        <v>0</v>
      </c>
      <c r="AB87" s="22"/>
      <c r="AC87" s="22"/>
    </row>
    <row r="88" spans="1:29" s="53" customFormat="1" ht="82.5" customHeight="1">
      <c r="A88" s="6">
        <v>78</v>
      </c>
      <c r="B88" s="5" t="s">
        <v>182</v>
      </c>
      <c r="C88" s="8" t="s">
        <v>183</v>
      </c>
      <c r="D88" s="8" t="s">
        <v>184</v>
      </c>
      <c r="E88" s="9" t="s">
        <v>185</v>
      </c>
      <c r="F88" s="5" t="s">
        <v>139</v>
      </c>
      <c r="G88" s="6" t="s">
        <v>187</v>
      </c>
      <c r="H88" s="62" t="s">
        <v>7</v>
      </c>
      <c r="I88" s="67" t="s">
        <v>266</v>
      </c>
      <c r="J88" s="67" t="s">
        <v>267</v>
      </c>
      <c r="K88" s="67" t="s">
        <v>267</v>
      </c>
      <c r="L88" s="67" t="s">
        <v>267</v>
      </c>
      <c r="M88" s="67" t="s">
        <v>267</v>
      </c>
      <c r="N88" s="70" t="s">
        <v>268</v>
      </c>
      <c r="O88" s="70" t="s">
        <v>269</v>
      </c>
      <c r="P88" s="5" t="s">
        <v>199</v>
      </c>
      <c r="Q88" s="7" t="s">
        <v>7</v>
      </c>
      <c r="R88" s="33">
        <v>1</v>
      </c>
      <c r="S88" s="33">
        <v>35714.28</v>
      </c>
      <c r="T88" s="34">
        <f t="shared" si="14"/>
        <v>35714.28</v>
      </c>
      <c r="U88" s="34">
        <f t="shared" si="15"/>
        <v>35714.28</v>
      </c>
      <c r="V88" s="33">
        <f t="shared" si="16"/>
        <v>37499.994</v>
      </c>
      <c r="W88" s="33">
        <f t="shared" si="17"/>
        <v>39285.708</v>
      </c>
      <c r="X88" s="8" t="s">
        <v>67</v>
      </c>
      <c r="Y88" s="5" t="s">
        <v>201</v>
      </c>
      <c r="Z88" s="8" t="s">
        <v>197</v>
      </c>
      <c r="AA88" s="6">
        <v>0</v>
      </c>
      <c r="AB88" s="22"/>
      <c r="AC88" s="22"/>
    </row>
    <row r="89" spans="1:29" s="53" customFormat="1" ht="82.5" customHeight="1">
      <c r="A89" s="6">
        <v>79</v>
      </c>
      <c r="B89" s="5" t="s">
        <v>182</v>
      </c>
      <c r="C89" s="8" t="s">
        <v>183</v>
      </c>
      <c r="D89" s="8" t="s">
        <v>184</v>
      </c>
      <c r="E89" s="9" t="s">
        <v>185</v>
      </c>
      <c r="F89" s="5" t="s">
        <v>139</v>
      </c>
      <c r="G89" s="6" t="s">
        <v>187</v>
      </c>
      <c r="H89" s="62" t="s">
        <v>7</v>
      </c>
      <c r="I89" s="67" t="s">
        <v>266</v>
      </c>
      <c r="J89" s="67" t="s">
        <v>267</v>
      </c>
      <c r="K89" s="67" t="s">
        <v>267</v>
      </c>
      <c r="L89" s="67" t="s">
        <v>267</v>
      </c>
      <c r="M89" s="67" t="s">
        <v>267</v>
      </c>
      <c r="N89" s="70" t="s">
        <v>268</v>
      </c>
      <c r="O89" s="70" t="s">
        <v>269</v>
      </c>
      <c r="P89" s="5" t="s">
        <v>199</v>
      </c>
      <c r="Q89" s="7" t="s">
        <v>7</v>
      </c>
      <c r="R89" s="33">
        <v>1</v>
      </c>
      <c r="S89" s="33">
        <v>35714.28</v>
      </c>
      <c r="T89" s="34">
        <f t="shared" si="14"/>
        <v>35714.28</v>
      </c>
      <c r="U89" s="34">
        <f t="shared" si="15"/>
        <v>35714.28</v>
      </c>
      <c r="V89" s="33">
        <f t="shared" si="16"/>
        <v>37499.994</v>
      </c>
      <c r="W89" s="33">
        <f t="shared" si="17"/>
        <v>39285.708</v>
      </c>
      <c r="X89" s="8" t="s">
        <v>75</v>
      </c>
      <c r="Y89" s="5" t="s">
        <v>201</v>
      </c>
      <c r="Z89" s="8" t="s">
        <v>197</v>
      </c>
      <c r="AA89" s="6">
        <v>0</v>
      </c>
      <c r="AB89" s="22"/>
      <c r="AC89" s="22"/>
    </row>
    <row r="90" spans="1:29" s="53" customFormat="1" ht="82.5" customHeight="1">
      <c r="A90" s="6">
        <v>80</v>
      </c>
      <c r="B90" s="5" t="s">
        <v>182</v>
      </c>
      <c r="C90" s="8" t="s">
        <v>183</v>
      </c>
      <c r="D90" s="8" t="s">
        <v>184</v>
      </c>
      <c r="E90" s="9" t="s">
        <v>185</v>
      </c>
      <c r="F90" s="5" t="s">
        <v>139</v>
      </c>
      <c r="G90" s="6" t="s">
        <v>187</v>
      </c>
      <c r="H90" s="62" t="s">
        <v>7</v>
      </c>
      <c r="I90" s="67" t="s">
        <v>266</v>
      </c>
      <c r="J90" s="67" t="s">
        <v>267</v>
      </c>
      <c r="K90" s="67" t="s">
        <v>267</v>
      </c>
      <c r="L90" s="67" t="s">
        <v>267</v>
      </c>
      <c r="M90" s="67" t="s">
        <v>267</v>
      </c>
      <c r="N90" s="70" t="s">
        <v>268</v>
      </c>
      <c r="O90" s="70" t="s">
        <v>269</v>
      </c>
      <c r="P90" s="5" t="s">
        <v>199</v>
      </c>
      <c r="Q90" s="7" t="s">
        <v>7</v>
      </c>
      <c r="R90" s="33">
        <v>1</v>
      </c>
      <c r="S90" s="33">
        <v>35714.28</v>
      </c>
      <c r="T90" s="34">
        <f t="shared" si="14"/>
        <v>35714.28</v>
      </c>
      <c r="U90" s="34">
        <f t="shared" si="15"/>
        <v>35714.28</v>
      </c>
      <c r="V90" s="33">
        <f t="shared" si="16"/>
        <v>37499.994</v>
      </c>
      <c r="W90" s="33">
        <f t="shared" si="17"/>
        <v>39285.708</v>
      </c>
      <c r="X90" s="8" t="s">
        <v>34</v>
      </c>
      <c r="Y90" s="5" t="s">
        <v>201</v>
      </c>
      <c r="Z90" s="8" t="s">
        <v>197</v>
      </c>
      <c r="AA90" s="6">
        <v>0</v>
      </c>
      <c r="AB90" s="22"/>
      <c r="AC90" s="22"/>
    </row>
    <row r="91" spans="1:29" s="53" customFormat="1" ht="82.5" customHeight="1">
      <c r="A91" s="6">
        <v>81</v>
      </c>
      <c r="B91" s="5" t="s">
        <v>182</v>
      </c>
      <c r="C91" s="8" t="s">
        <v>183</v>
      </c>
      <c r="D91" s="8" t="s">
        <v>184</v>
      </c>
      <c r="E91" s="9" t="s">
        <v>185</v>
      </c>
      <c r="F91" s="5" t="s">
        <v>139</v>
      </c>
      <c r="G91" s="6" t="s">
        <v>187</v>
      </c>
      <c r="H91" s="62" t="s">
        <v>7</v>
      </c>
      <c r="I91" s="67" t="s">
        <v>266</v>
      </c>
      <c r="J91" s="67" t="s">
        <v>267</v>
      </c>
      <c r="K91" s="67" t="s">
        <v>267</v>
      </c>
      <c r="L91" s="67" t="s">
        <v>267</v>
      </c>
      <c r="M91" s="67" t="s">
        <v>267</v>
      </c>
      <c r="N91" s="70" t="s">
        <v>268</v>
      </c>
      <c r="O91" s="70" t="s">
        <v>269</v>
      </c>
      <c r="P91" s="5" t="s">
        <v>199</v>
      </c>
      <c r="Q91" s="7" t="s">
        <v>7</v>
      </c>
      <c r="R91" s="33">
        <v>1</v>
      </c>
      <c r="S91" s="33">
        <v>33035.71</v>
      </c>
      <c r="T91" s="34">
        <f t="shared" si="14"/>
        <v>33035.71</v>
      </c>
      <c r="U91" s="34">
        <f t="shared" si="15"/>
        <v>33035.71</v>
      </c>
      <c r="V91" s="33">
        <f t="shared" si="16"/>
        <v>34687.4955</v>
      </c>
      <c r="W91" s="33">
        <f t="shared" si="17"/>
        <v>36339.281</v>
      </c>
      <c r="X91" s="8" t="s">
        <v>138</v>
      </c>
      <c r="Y91" s="5" t="s">
        <v>201</v>
      </c>
      <c r="Z91" s="8" t="s">
        <v>197</v>
      </c>
      <c r="AA91" s="6">
        <v>0</v>
      </c>
      <c r="AB91" s="22"/>
      <c r="AC91" s="22"/>
    </row>
    <row r="92" spans="1:29" s="57" customFormat="1" ht="108" customHeight="1">
      <c r="A92" s="6">
        <v>82</v>
      </c>
      <c r="B92" s="63" t="s">
        <v>182</v>
      </c>
      <c r="C92" s="64">
        <v>217</v>
      </c>
      <c r="D92" s="65" t="s">
        <v>184</v>
      </c>
      <c r="E92" s="64">
        <v>104</v>
      </c>
      <c r="F92" s="5" t="s">
        <v>186</v>
      </c>
      <c r="G92" s="5" t="s">
        <v>187</v>
      </c>
      <c r="H92" s="62" t="s">
        <v>188</v>
      </c>
      <c r="I92" s="67" t="s">
        <v>108</v>
      </c>
      <c r="J92" s="67" t="s">
        <v>109</v>
      </c>
      <c r="K92" s="67" t="s">
        <v>109</v>
      </c>
      <c r="L92" s="67" t="s">
        <v>110</v>
      </c>
      <c r="M92" s="67" t="s">
        <v>110</v>
      </c>
      <c r="N92" s="60" t="s">
        <v>237</v>
      </c>
      <c r="O92" s="60" t="s">
        <v>106</v>
      </c>
      <c r="P92" s="5" t="s">
        <v>194</v>
      </c>
      <c r="Q92" s="7" t="s">
        <v>137</v>
      </c>
      <c r="R92" s="61">
        <v>1</v>
      </c>
      <c r="S92" s="61">
        <v>892857.14</v>
      </c>
      <c r="T92" s="61">
        <f>R92*S92</f>
        <v>892857.14</v>
      </c>
      <c r="U92" s="61">
        <f>T92</f>
        <v>892857.14</v>
      </c>
      <c r="V92" s="33">
        <f>U92*1.05</f>
        <v>937499.9970000001</v>
      </c>
      <c r="W92" s="33">
        <f>U92*1.1</f>
        <v>982142.854</v>
      </c>
      <c r="X92" s="8" t="s">
        <v>104</v>
      </c>
      <c r="Y92" s="5" t="s">
        <v>201</v>
      </c>
      <c r="Z92" s="8" t="s">
        <v>197</v>
      </c>
      <c r="AA92" s="6">
        <v>0</v>
      </c>
      <c r="AB92" s="31"/>
      <c r="AC92" s="31"/>
    </row>
    <row r="93" spans="1:29" s="57" customFormat="1" ht="108" customHeight="1">
      <c r="A93" s="6">
        <v>83</v>
      </c>
      <c r="B93" s="63" t="s">
        <v>182</v>
      </c>
      <c r="C93" s="64">
        <v>217</v>
      </c>
      <c r="D93" s="65" t="s">
        <v>184</v>
      </c>
      <c r="E93" s="64">
        <v>104</v>
      </c>
      <c r="F93" s="5" t="s">
        <v>186</v>
      </c>
      <c r="G93" s="5" t="s">
        <v>187</v>
      </c>
      <c r="H93" s="62" t="s">
        <v>188</v>
      </c>
      <c r="I93" s="67" t="s">
        <v>108</v>
      </c>
      <c r="J93" s="67" t="s">
        <v>109</v>
      </c>
      <c r="K93" s="67" t="s">
        <v>109</v>
      </c>
      <c r="L93" s="67" t="s">
        <v>110</v>
      </c>
      <c r="M93" s="67" t="s">
        <v>110</v>
      </c>
      <c r="N93" s="60" t="s">
        <v>237</v>
      </c>
      <c r="O93" s="60" t="s">
        <v>106</v>
      </c>
      <c r="P93" s="5" t="s">
        <v>194</v>
      </c>
      <c r="Q93" s="7" t="s">
        <v>137</v>
      </c>
      <c r="R93" s="61">
        <v>1</v>
      </c>
      <c r="S93" s="61">
        <v>892857.14</v>
      </c>
      <c r="T93" s="61">
        <f>R93*S93</f>
        <v>892857.14</v>
      </c>
      <c r="U93" s="61">
        <f>T93</f>
        <v>892857.14</v>
      </c>
      <c r="V93" s="33">
        <f>U93*1.05</f>
        <v>937499.9970000001</v>
      </c>
      <c r="W93" s="33">
        <f>U93*1.1</f>
        <v>982142.854</v>
      </c>
      <c r="X93" s="8" t="s">
        <v>32</v>
      </c>
      <c r="Y93" s="5" t="s">
        <v>201</v>
      </c>
      <c r="Z93" s="8" t="s">
        <v>197</v>
      </c>
      <c r="AA93" s="6">
        <v>0</v>
      </c>
      <c r="AB93" s="31"/>
      <c r="AC93" s="31"/>
    </row>
    <row r="94" spans="1:29" s="57" customFormat="1" ht="108" customHeight="1">
      <c r="A94" s="6">
        <v>84</v>
      </c>
      <c r="B94" s="63" t="s">
        <v>182</v>
      </c>
      <c r="C94" s="64">
        <v>217</v>
      </c>
      <c r="D94" s="65" t="s">
        <v>184</v>
      </c>
      <c r="E94" s="64">
        <v>104</v>
      </c>
      <c r="F94" s="5" t="s">
        <v>186</v>
      </c>
      <c r="G94" s="5" t="s">
        <v>187</v>
      </c>
      <c r="H94" s="62" t="s">
        <v>188</v>
      </c>
      <c r="I94" s="67" t="s">
        <v>108</v>
      </c>
      <c r="J94" s="67" t="s">
        <v>109</v>
      </c>
      <c r="K94" s="67" t="s">
        <v>109</v>
      </c>
      <c r="L94" s="67" t="s">
        <v>110</v>
      </c>
      <c r="M94" s="67" t="s">
        <v>110</v>
      </c>
      <c r="N94" s="60" t="s">
        <v>237</v>
      </c>
      <c r="O94" s="60" t="s">
        <v>106</v>
      </c>
      <c r="P94" s="5" t="s">
        <v>194</v>
      </c>
      <c r="Q94" s="7" t="s">
        <v>137</v>
      </c>
      <c r="R94" s="61">
        <v>1</v>
      </c>
      <c r="S94" s="61">
        <v>1500000</v>
      </c>
      <c r="T94" s="61">
        <f>R94*S94</f>
        <v>1500000</v>
      </c>
      <c r="U94" s="61">
        <f>T94</f>
        <v>1500000</v>
      </c>
      <c r="V94" s="33">
        <f>U94*1.05</f>
        <v>1575000</v>
      </c>
      <c r="W94" s="33">
        <f>U94*1.1</f>
        <v>1650000.0000000002</v>
      </c>
      <c r="X94" s="8" t="s">
        <v>66</v>
      </c>
      <c r="Y94" s="5" t="s">
        <v>201</v>
      </c>
      <c r="Z94" s="8" t="s">
        <v>197</v>
      </c>
      <c r="AA94" s="6">
        <v>0</v>
      </c>
      <c r="AB94" s="31"/>
      <c r="AC94" s="31"/>
    </row>
    <row r="95" spans="1:29" ht="101.25">
      <c r="A95" s="6">
        <v>85</v>
      </c>
      <c r="B95" s="5" t="s">
        <v>182</v>
      </c>
      <c r="C95" s="8" t="s">
        <v>183</v>
      </c>
      <c r="D95" s="8" t="s">
        <v>184</v>
      </c>
      <c r="E95" s="8" t="s">
        <v>105</v>
      </c>
      <c r="F95" s="5" t="s">
        <v>57</v>
      </c>
      <c r="G95" s="6" t="s">
        <v>187</v>
      </c>
      <c r="H95" s="5" t="s">
        <v>7</v>
      </c>
      <c r="I95" s="37" t="s">
        <v>111</v>
      </c>
      <c r="J95" s="37" t="s">
        <v>112</v>
      </c>
      <c r="K95" s="37" t="s">
        <v>112</v>
      </c>
      <c r="L95" s="37" t="s">
        <v>113</v>
      </c>
      <c r="M95" s="37" t="s">
        <v>113</v>
      </c>
      <c r="N95" s="37" t="s">
        <v>114</v>
      </c>
      <c r="O95" s="37" t="s">
        <v>107</v>
      </c>
      <c r="P95" s="5" t="s">
        <v>194</v>
      </c>
      <c r="Q95" s="7" t="s">
        <v>11</v>
      </c>
      <c r="R95" s="61">
        <v>1</v>
      </c>
      <c r="S95" s="61">
        <v>306250</v>
      </c>
      <c r="T95" s="34">
        <f>R95*S95</f>
        <v>306250</v>
      </c>
      <c r="U95" s="34">
        <f>T95</f>
        <v>306250</v>
      </c>
      <c r="V95" s="33">
        <f>U95*1.05</f>
        <v>321562.5</v>
      </c>
      <c r="W95" s="33">
        <f>U95*1.1</f>
        <v>336875</v>
      </c>
      <c r="X95" s="8" t="s">
        <v>104</v>
      </c>
      <c r="Y95" s="5" t="s">
        <v>30</v>
      </c>
      <c r="Z95" s="8" t="s">
        <v>197</v>
      </c>
      <c r="AA95" s="6">
        <v>0</v>
      </c>
      <c r="AC95" s="13"/>
    </row>
    <row r="96" spans="1:29" s="56" customFormat="1" ht="11.25">
      <c r="A96" s="6"/>
      <c r="B96" s="63"/>
      <c r="C96" s="64"/>
      <c r="D96" s="65"/>
      <c r="E96" s="64"/>
      <c r="F96" s="5"/>
      <c r="G96" s="5"/>
      <c r="H96" s="62"/>
      <c r="I96" s="67"/>
      <c r="J96" s="67"/>
      <c r="K96" s="67"/>
      <c r="L96" s="67"/>
      <c r="M96" s="67"/>
      <c r="N96" s="64"/>
      <c r="O96" s="64"/>
      <c r="P96" s="5"/>
      <c r="Q96" s="7"/>
      <c r="R96" s="33"/>
      <c r="S96" s="33"/>
      <c r="T96" s="34">
        <f>SUM(T11:T95)</f>
        <v>96339813.19999994</v>
      </c>
      <c r="U96" s="34">
        <f>T96</f>
        <v>96339813.19999994</v>
      </c>
      <c r="V96" s="33">
        <f>U96*1.05</f>
        <v>101156803.85999994</v>
      </c>
      <c r="W96" s="33">
        <f>U96*1.1</f>
        <v>105973794.51999995</v>
      </c>
      <c r="X96" s="8"/>
      <c r="Y96" s="5"/>
      <c r="Z96" s="8"/>
      <c r="AA96" s="6"/>
      <c r="AB96" s="55"/>
      <c r="AC96" s="55"/>
    </row>
    <row r="97" spans="1:29" ht="11.25">
      <c r="A97" s="22"/>
      <c r="B97" s="2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11.25">
      <c r="A98" s="22"/>
      <c r="B98" s="2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1.25">
      <c r="A99" s="22"/>
      <c r="B99" s="2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11.25">
      <c r="A100" s="22"/>
      <c r="B100" s="2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11.25">
      <c r="A101" s="22"/>
      <c r="B101" s="22"/>
      <c r="C101" s="13"/>
      <c r="D101" s="13"/>
      <c r="E101" s="13"/>
      <c r="F101" s="13"/>
      <c r="G101" s="13"/>
      <c r="H101" s="50" t="s">
        <v>272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11.25">
      <c r="A102" s="22"/>
      <c r="B102" s="2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11.25">
      <c r="A103" s="22"/>
      <c r="B103" s="2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11.25">
      <c r="A104" s="22"/>
      <c r="B104" s="2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ht="11.25">
      <c r="A105" s="22"/>
      <c r="B105" s="2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11.25">
      <c r="A106" s="22"/>
      <c r="B106" s="2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11.25">
      <c r="A107" s="22"/>
      <c r="B107" s="2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ht="11.25">
      <c r="A108" s="22"/>
      <c r="B108" s="2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11.25">
      <c r="A109" s="22"/>
      <c r="B109" s="2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ht="11.25">
      <c r="A110" s="22"/>
      <c r="B110" s="2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ht="11.25">
      <c r="A111" s="22"/>
      <c r="B111" s="2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ht="11.25">
      <c r="A112" s="22"/>
      <c r="B112" s="2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ht="11.25">
      <c r="A113" s="22"/>
      <c r="B113" s="2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ht="11.25">
      <c r="A114" s="22"/>
      <c r="B114" s="2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ht="11.25">
      <c r="A115" s="22"/>
      <c r="B115" s="2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11.25">
      <c r="A116" s="22"/>
      <c r="B116" s="2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11.25">
      <c r="A117" s="22"/>
      <c r="B117" s="2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ht="11.25">
      <c r="A118" s="22"/>
      <c r="B118" s="2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:29" ht="11.25">
      <c r="A119" s="22"/>
      <c r="B119" s="2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ht="11.25">
      <c r="A120" s="22"/>
      <c r="B120" s="2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29" ht="11.25">
      <c r="A121" s="22"/>
      <c r="B121" s="2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ht="11.25">
      <c r="A122" s="22"/>
      <c r="B122" s="2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11.25">
      <c r="A123" s="22"/>
      <c r="B123" s="2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ht="11.25">
      <c r="A124" s="22"/>
      <c r="B124" s="2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11.25">
      <c r="A125" s="22"/>
      <c r="B125" s="2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ht="11.25">
      <c r="A126" s="22"/>
      <c r="B126" s="2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ht="11.25">
      <c r="A127" s="22"/>
      <c r="B127" s="2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11.25">
      <c r="A128" s="22"/>
      <c r="B128" s="2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:29" ht="11.25">
      <c r="A129" s="22"/>
      <c r="B129" s="2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ht="11.25">
      <c r="A130" s="22"/>
      <c r="B130" s="2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:29" ht="11.25">
      <c r="A131" s="22"/>
      <c r="B131" s="2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ht="11.25">
      <c r="A132" s="22"/>
      <c r="B132" s="22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ht="11.25">
      <c r="A133" s="22"/>
      <c r="B133" s="2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ht="11.25">
      <c r="A134" s="22"/>
      <c r="B134" s="2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ht="11.25">
      <c r="A135" s="22"/>
      <c r="B135" s="2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ht="11.25">
      <c r="A136" s="22"/>
      <c r="B136" s="22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ht="11.25">
      <c r="A137" s="22"/>
      <c r="B137" s="2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ht="11.25">
      <c r="A138" s="22"/>
      <c r="B138" s="2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ht="11.25">
      <c r="A139" s="22"/>
      <c r="B139" s="22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ht="11.25">
      <c r="A140" s="22"/>
      <c r="B140" s="2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ht="11.25">
      <c r="A141" s="22"/>
      <c r="B141" s="22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ht="11.25">
      <c r="A142" s="22"/>
      <c r="B142" s="2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ht="11.25">
      <c r="A143" s="22"/>
      <c r="B143" s="22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ht="11.25">
      <c r="A144" s="22"/>
      <c r="B144" s="2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ht="11.25">
      <c r="A145" s="22"/>
      <c r="AB145" s="13"/>
      <c r="AC145" s="13"/>
    </row>
    <row r="146" spans="1:29" ht="11.25">
      <c r="A146" s="22"/>
      <c r="AB146" s="13"/>
      <c r="AC146" s="13"/>
    </row>
    <row r="147" spans="1:29" ht="11.25">
      <c r="A147" s="22"/>
      <c r="AB147" s="13"/>
      <c r="AC147" s="13"/>
    </row>
    <row r="148" spans="1:29" ht="11.25">
      <c r="A148" s="22"/>
      <c r="AB148" s="13"/>
      <c r="AC148" s="13"/>
    </row>
    <row r="149" ht="11.25">
      <c r="AC149" s="13"/>
    </row>
    <row r="150" ht="11.25">
      <c r="AC150" s="13"/>
    </row>
    <row r="151" ht="11.25">
      <c r="AC151" s="13"/>
    </row>
  </sheetData>
  <sheetProtection formatCells="0" formatColumns="0" formatRows="0" insertColumns="0" insertRows="0" insertHyperlinks="0" deleteColumns="0" deleteRows="0" sort="0" autoFilter="0" pivotTables="0"/>
  <autoFilter ref="A10:IT96"/>
  <mergeCells count="30">
    <mergeCell ref="Y8:Y9"/>
    <mergeCell ref="Z8:Z9"/>
    <mergeCell ref="AA8:AA9"/>
    <mergeCell ref="Q8:Q9"/>
    <mergeCell ref="R8:R9"/>
    <mergeCell ref="S8:S9"/>
    <mergeCell ref="T8:T9"/>
    <mergeCell ref="U8:U9"/>
    <mergeCell ref="V8:V9"/>
    <mergeCell ref="X8:X9"/>
    <mergeCell ref="W8:W9"/>
    <mergeCell ref="K8:K9"/>
    <mergeCell ref="L8:L9"/>
    <mergeCell ref="M8:M9"/>
    <mergeCell ref="N8:N9"/>
    <mergeCell ref="O8:O9"/>
    <mergeCell ref="H8:H9"/>
    <mergeCell ref="I8:I9"/>
    <mergeCell ref="J8:J9"/>
    <mergeCell ref="P8:P9"/>
    <mergeCell ref="A8:A9"/>
    <mergeCell ref="B8:B9"/>
    <mergeCell ref="C8:G8"/>
    <mergeCell ref="A1:I1"/>
    <mergeCell ref="A3:A4"/>
    <mergeCell ref="B3:B4"/>
    <mergeCell ref="C3:D3"/>
    <mergeCell ref="E3:E4"/>
    <mergeCell ref="F3:F4"/>
    <mergeCell ref="G3:G4"/>
  </mergeCells>
  <dataValidations count="14">
    <dataValidation type="decimal" operator="greaterThan" allowBlank="1" showInputMessage="1" showErrorMessage="1" prompt="Введите утвержденную сумму на первый год трехлетнего периода" sqref="IO97:IO151 IO29:IO37 IO21:IO27">
      <formula1>0</formula1>
    </dataValidation>
    <dataValidation type="decimal" operator="greaterThan" allowBlank="1" showInputMessage="1" showErrorMessage="1" prompt="Введите прогнозируемую сумму на второй год трехлетнего периода" sqref="IP97:IP151 IP29:IP37 IP21:IP27">
      <formula1>0</formula1>
    </dataValidation>
    <dataValidation type="list" allowBlank="1" showInputMessage="1" showErrorMessage="1" prompt="Выберите обоснование применения государственных закупок" sqref="IJ97:IJ151 IJ29:IJ37 IJ21:IJ27">
      <formula1>Обоснование</formula1>
    </dataValidation>
    <dataValidation allowBlank="1" showInputMessage="1" showErrorMessage="1" prompt="Характеристика на русском языке заполняется автоматически в соответствии с КТРУ" sqref="IF97:IF151 IF29:IF37 IF21:IF27 M80:M91"/>
    <dataValidation allowBlank="1" showInputMessage="1" showErrorMessage="1" prompt="Характеристика на государственном языке заполняется автоматически в соответствии с КТРУ" sqref="IE97:IE151 IE29:IE37 IE21:IE27 L80:L91 L96:M96 L68:M68 L66:M66"/>
    <dataValidation allowBlank="1" showInputMessage="1" showErrorMessage="1" prompt="Наименование на государственном языке заполняется автоматически в соответствии с КТРУ" sqref="IC97:IC151 IC29:IC37 IC21:IC27 J80:J91 J96:K96 J68:K68 J66:K66"/>
    <dataValidation allowBlank="1" showInputMessage="1" showErrorMessage="1" prompt="Наименование на русском языке заполняется автоматически в соответствии с КТРУ" sqref="ID97:ID151 ID29:ID37 ID21:ID27 K80:K91"/>
    <dataValidation allowBlank="1" showInputMessage="1" showErrorMessage="1" prompt="Единица измерения заполняется автоматически в соответствии с КТРУ" sqref="IK97:IK151 IK29:IK37 IK21:IK27"/>
    <dataValidation allowBlank="1" showInputMessage="1" showErrorMessage="1" prompt="Введите дополнительную характеристику на государственном языке" sqref="IG97:IG151 IG29:IG37 IG21:IG27"/>
    <dataValidation allowBlank="1" showInputMessage="1" showErrorMessage="1" prompt="Введите дополнительную характеристику на русском языке" sqref="IH97:IH151 IH29:IH37 IH21:IH27"/>
    <dataValidation type="decimal" operator="greaterThan" allowBlank="1" showInputMessage="1" showErrorMessage="1" prompt="Введите прогнозируемую сумму на третий год" sqref="IQ97:IQ136 IQ29:IQ37 IQ21:IQ27">
      <formula1>0</formula1>
    </dataValidation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IU97:IV136 IU29:IV37 IU21:IV27">
      <formula1>0</formula1>
      <formula2>100</formula2>
    </dataValidation>
    <dataValidation allowBlank="1" showInputMessage="1" showErrorMessage="1" prompt="Введите срок поставки" sqref="IS97:IS136 IS29:IS37 IS21:IS27"/>
    <dataValidation type="textLength" allowBlank="1" showInputMessage="1" showErrorMessage="1" prompt="Введите код товара, работы или услуги в соответствии с КТРУ" error="Недопустимая длина кода КТРУ" sqref="IB97:IB151 IB29:IB37 IB21:IB27 I80:I91">
      <formula1>20</formula1>
      <formula2>25</formula2>
    </dataValidation>
  </dataValidations>
  <printOptions/>
  <pageMargins left="0.15748031496062992" right="0.15748031496062992" top="0.31496062992125984" bottom="0.31496062992125984" header="0.31496062992125984" footer="0.31496062992125984"/>
  <pageSetup fitToHeight="1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2017-01-13T04:57:25Z</dcterms:modified>
  <cp:category/>
  <cp:version/>
  <cp:contentType/>
  <cp:contentStatus/>
</cp:coreProperties>
</file>